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0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ruzrojaes-my.sharepoint.com/personal/enriquevn_cruzroja_es/Documents/03 - LIBRO DE ASISTENCIA/2025/"/>
    </mc:Choice>
  </mc:AlternateContent>
  <xr:revisionPtr revIDLastSave="2303" documentId="13_ncr:1_{B7D7EE14-790C-48B9-B87D-DCED5A3A092A}" xr6:coauthVersionLast="47" xr6:coauthVersionMax="47" xr10:uidLastSave="{BD9243A9-D0B1-466E-AA9B-539B8EABA769}"/>
  <bookViews>
    <workbookView xWindow="-28920" yWindow="-900" windowWidth="29040" windowHeight="15720" tabRatio="836" firstSheet="24" activeTab="14" xr2:uid="{00000000-000D-0000-FFFF-FFFF00000000}"/>
  </bookViews>
  <sheets>
    <sheet name="1" sheetId="1" r:id="rId1"/>
    <sheet name="2" sheetId="4" r:id="rId2"/>
    <sheet name="3" sheetId="5" r:id="rId3"/>
    <sheet name="4" sheetId="6" r:id="rId4"/>
    <sheet name="5" sheetId="7" r:id="rId5"/>
    <sheet name="6" sheetId="8" r:id="rId6"/>
    <sheet name="7" sheetId="9" r:id="rId7"/>
    <sheet name="8" sheetId="10" r:id="rId8"/>
    <sheet name="9" sheetId="11" r:id="rId9"/>
    <sheet name="10" sheetId="12" r:id="rId10"/>
    <sheet name="11" sheetId="13" r:id="rId11"/>
    <sheet name="12" sheetId="14" r:id="rId12"/>
    <sheet name="13" sheetId="15" r:id="rId13"/>
    <sheet name="14" sheetId="16" r:id="rId14"/>
    <sheet name="15" sheetId="17" r:id="rId15"/>
    <sheet name="16" sheetId="18" r:id="rId16"/>
    <sheet name="17" sheetId="19" r:id="rId17"/>
    <sheet name="18" sheetId="20" r:id="rId18"/>
    <sheet name="19" sheetId="21" r:id="rId19"/>
    <sheet name="20" sheetId="22" r:id="rId20"/>
    <sheet name="21" sheetId="23" r:id="rId21"/>
    <sheet name="22" sheetId="24" r:id="rId22"/>
    <sheet name="23" sheetId="25" r:id="rId23"/>
    <sheet name="24" sheetId="26" r:id="rId24"/>
    <sheet name="25" sheetId="27" r:id="rId25"/>
    <sheet name="26" sheetId="28" r:id="rId26"/>
    <sheet name="27" sheetId="29" r:id="rId27"/>
    <sheet name="28" sheetId="30" r:id="rId28"/>
    <sheet name="29" sheetId="31" r:id="rId29"/>
    <sheet name="30" sheetId="32" r:id="rId30"/>
    <sheet name="31" sheetId="33" r:id="rId31"/>
    <sheet name="R. TODAS" sheetId="35" r:id="rId32"/>
    <sheet name="TOTAL TODAS" sheetId="41" r:id="rId33"/>
    <sheet name="S. Canteras" sheetId="36" r:id="rId34"/>
    <sheet name="S. Cicer" sheetId="37" r:id="rId35"/>
    <sheet name="S. Confi" sheetId="38" r:id="rId36"/>
    <sheet name="S. Laja" sheetId="39" r:id="rId37"/>
    <sheet name="S. Alcaravaneras" sheetId="40" r:id="rId38"/>
    <sheet name="S. La Puntilla" sheetId="42" r:id="rId3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4" i="11" l="1"/>
  <c r="D124" i="11"/>
  <c r="F124" i="11"/>
  <c r="G124" i="11"/>
  <c r="I124" i="11"/>
  <c r="K124" i="11"/>
  <c r="M124" i="11"/>
  <c r="O124" i="11"/>
  <c r="Q124" i="11"/>
  <c r="S124" i="11"/>
  <c r="U124" i="11"/>
  <c r="W124" i="11"/>
  <c r="X124" i="11"/>
  <c r="Y57" i="11"/>
  <c r="Z57" i="11"/>
  <c r="AA57" i="11"/>
  <c r="AB57" i="11"/>
  <c r="AC57" i="11"/>
  <c r="AD57" i="11"/>
  <c r="N55" i="11"/>
  <c r="Y58" i="11" s="1"/>
  <c r="O55" i="11"/>
  <c r="Z58" i="11" s="1"/>
  <c r="P55" i="11"/>
  <c r="AA58" i="11" s="1"/>
  <c r="Q55" i="11"/>
  <c r="AB58" i="11" s="1"/>
  <c r="R55" i="11"/>
  <c r="AC58" i="11" s="1"/>
  <c r="S55" i="11"/>
  <c r="AD58" i="11" s="1"/>
  <c r="Y47" i="11"/>
  <c r="Y48" i="11"/>
  <c r="Y43" i="11"/>
  <c r="Y44" i="11"/>
  <c r="BF210" i="33"/>
  <c r="BE210" i="33"/>
  <c r="BD210" i="33"/>
  <c r="BC210" i="33"/>
  <c r="BB210" i="33"/>
  <c r="BA210" i="33"/>
  <c r="AZ210" i="33"/>
  <c r="AY210" i="33"/>
  <c r="AX210" i="33"/>
  <c r="AW210" i="33"/>
  <c r="BF209" i="33"/>
  <c r="BE209" i="33"/>
  <c r="BD209" i="33"/>
  <c r="BC209" i="33"/>
  <c r="BB209" i="33"/>
  <c r="BA209" i="33"/>
  <c r="AZ209" i="33"/>
  <c r="AY209" i="33"/>
  <c r="AX209" i="33"/>
  <c r="AW209" i="33"/>
  <c r="BF208" i="33"/>
  <c r="BE208" i="33"/>
  <c r="BD208" i="33"/>
  <c r="BC208" i="33"/>
  <c r="BB208" i="33"/>
  <c r="BA208" i="33"/>
  <c r="AZ208" i="33"/>
  <c r="AY208" i="33"/>
  <c r="AX208" i="33"/>
  <c r="AW208" i="33"/>
  <c r="BF207" i="33"/>
  <c r="BE207" i="33"/>
  <c r="BD207" i="33"/>
  <c r="BC207" i="33"/>
  <c r="BB207" i="33"/>
  <c r="BA207" i="33"/>
  <c r="BM157" i="33" s="1"/>
  <c r="AZ207" i="33"/>
  <c r="AY207" i="33"/>
  <c r="AX207" i="33"/>
  <c r="AW207" i="33"/>
  <c r="BF206" i="33"/>
  <c r="BE206" i="33"/>
  <c r="BD206" i="33"/>
  <c r="BC206" i="33"/>
  <c r="BB206" i="33"/>
  <c r="BA206" i="33"/>
  <c r="AZ206" i="33"/>
  <c r="AY206" i="33"/>
  <c r="BK156" i="33" s="1"/>
  <c r="AX206" i="33"/>
  <c r="AW206" i="33"/>
  <c r="BF205" i="33"/>
  <c r="BE205" i="33"/>
  <c r="BD205" i="33"/>
  <c r="BC205" i="33"/>
  <c r="BB205" i="33"/>
  <c r="BA205" i="33"/>
  <c r="AZ205" i="33"/>
  <c r="AY205" i="33"/>
  <c r="AX205" i="33"/>
  <c r="AW205" i="33"/>
  <c r="BI155" i="33" s="1"/>
  <c r="BF204" i="33"/>
  <c r="BE204" i="33"/>
  <c r="BD204" i="33"/>
  <c r="BC204" i="33"/>
  <c r="BB204" i="33"/>
  <c r="BA204" i="33"/>
  <c r="AZ204" i="33"/>
  <c r="AY204" i="33"/>
  <c r="AX204" i="33"/>
  <c r="AW204" i="33"/>
  <c r="BF203" i="33"/>
  <c r="BE203" i="33"/>
  <c r="BD203" i="33"/>
  <c r="BC203" i="33"/>
  <c r="BB203" i="33"/>
  <c r="BA203" i="33"/>
  <c r="AZ203" i="33"/>
  <c r="AY203" i="33"/>
  <c r="AX203" i="33"/>
  <c r="AW203" i="33"/>
  <c r="BF202" i="33"/>
  <c r="BE202" i="33"/>
  <c r="BD202" i="33"/>
  <c r="BC202" i="33"/>
  <c r="BB202" i="33"/>
  <c r="BA202" i="33"/>
  <c r="AZ202" i="33"/>
  <c r="AY202" i="33"/>
  <c r="AX202" i="33"/>
  <c r="AW202" i="33"/>
  <c r="BF201" i="33"/>
  <c r="BE201" i="33"/>
  <c r="BD201" i="33"/>
  <c r="BC201" i="33"/>
  <c r="BB201" i="33"/>
  <c r="BA201" i="33"/>
  <c r="AZ201" i="33"/>
  <c r="AY201" i="33"/>
  <c r="AX201" i="33"/>
  <c r="AW201" i="33"/>
  <c r="BF200" i="33"/>
  <c r="BE200" i="33"/>
  <c r="BD200" i="33"/>
  <c r="BC200" i="33"/>
  <c r="BB200" i="33"/>
  <c r="BA200" i="33"/>
  <c r="AZ200" i="33"/>
  <c r="AY200" i="33"/>
  <c r="AX200" i="33"/>
  <c r="AW200" i="33"/>
  <c r="BF197" i="33"/>
  <c r="BE197" i="33"/>
  <c r="BD197" i="33"/>
  <c r="BC197" i="33"/>
  <c r="BB197" i="33"/>
  <c r="BA197" i="33"/>
  <c r="AZ197" i="33"/>
  <c r="AY197" i="33"/>
  <c r="AX197" i="33"/>
  <c r="AW197" i="33"/>
  <c r="BI160" i="33" s="1"/>
  <c r="BF196" i="33"/>
  <c r="BE196" i="33"/>
  <c r="BD196" i="33"/>
  <c r="BC196" i="33"/>
  <c r="BB196" i="33"/>
  <c r="BA196" i="33"/>
  <c r="AZ196" i="33"/>
  <c r="AY196" i="33"/>
  <c r="AX196" i="33"/>
  <c r="AW196" i="33"/>
  <c r="BF195" i="33"/>
  <c r="BE195" i="33"/>
  <c r="BQ158" i="33" s="1"/>
  <c r="BD195" i="33"/>
  <c r="BC195" i="33"/>
  <c r="BB195" i="33"/>
  <c r="BA195" i="33"/>
  <c r="AZ195" i="33"/>
  <c r="AY195" i="33"/>
  <c r="AX195" i="33"/>
  <c r="AW195" i="33"/>
  <c r="BF194" i="33"/>
  <c r="BE194" i="33"/>
  <c r="BD194" i="33"/>
  <c r="BC194" i="33"/>
  <c r="BO157" i="33" s="1"/>
  <c r="BB194" i="33"/>
  <c r="BA194" i="33"/>
  <c r="AZ194" i="33"/>
  <c r="AY194" i="33"/>
  <c r="AX194" i="33"/>
  <c r="AW194" i="33"/>
  <c r="BF193" i="33"/>
  <c r="BE193" i="33"/>
  <c r="BD193" i="33"/>
  <c r="BC193" i="33"/>
  <c r="BB193" i="33"/>
  <c r="BA193" i="33"/>
  <c r="BM156" i="33" s="1"/>
  <c r="AZ193" i="33"/>
  <c r="AY193" i="33"/>
  <c r="AX193" i="33"/>
  <c r="AW193" i="33"/>
  <c r="BF192" i="33"/>
  <c r="BE192" i="33"/>
  <c r="BD192" i="33"/>
  <c r="BC192" i="33"/>
  <c r="BB192" i="33"/>
  <c r="BA192" i="33"/>
  <c r="AZ192" i="33"/>
  <c r="AY192" i="33"/>
  <c r="BK155" i="33" s="1"/>
  <c r="AX192" i="33"/>
  <c r="AW192" i="33"/>
  <c r="BF191" i="33"/>
  <c r="BE191" i="33"/>
  <c r="BD191" i="33"/>
  <c r="BC191" i="33"/>
  <c r="BB191" i="33"/>
  <c r="BA191" i="33"/>
  <c r="AZ191" i="33"/>
  <c r="AY191" i="33"/>
  <c r="AX191" i="33"/>
  <c r="AW191" i="33"/>
  <c r="BI154" i="33" s="1"/>
  <c r="BF190" i="33"/>
  <c r="BE190" i="33"/>
  <c r="BD190" i="33"/>
  <c r="BC190" i="33"/>
  <c r="BB190" i="33"/>
  <c r="BA190" i="33"/>
  <c r="AZ190" i="33"/>
  <c r="BL153" i="33" s="1"/>
  <c r="AY190" i="33"/>
  <c r="AX190" i="33"/>
  <c r="AW190" i="33"/>
  <c r="BR189" i="33"/>
  <c r="BQ189" i="33"/>
  <c r="BP189" i="33"/>
  <c r="BO189" i="33"/>
  <c r="BN189" i="33"/>
  <c r="BF189" i="33"/>
  <c r="BE189" i="33"/>
  <c r="BD189" i="33"/>
  <c r="BC189" i="33"/>
  <c r="BB189" i="33"/>
  <c r="BA189" i="33"/>
  <c r="AZ189" i="33"/>
  <c r="AY189" i="33"/>
  <c r="AX189" i="33"/>
  <c r="AW189" i="33"/>
  <c r="BR188" i="33"/>
  <c r="BQ188" i="33"/>
  <c r="BP188" i="33"/>
  <c r="BO188" i="33"/>
  <c r="BN188" i="33"/>
  <c r="BF188" i="33"/>
  <c r="BE188" i="33"/>
  <c r="BD188" i="33"/>
  <c r="BC188" i="33"/>
  <c r="BB188" i="33"/>
  <c r="BA188" i="33"/>
  <c r="AZ188" i="33"/>
  <c r="AY188" i="33"/>
  <c r="AX188" i="33"/>
  <c r="AW188" i="33"/>
  <c r="BR187" i="33"/>
  <c r="BQ187" i="33"/>
  <c r="BP187" i="33"/>
  <c r="BO187" i="33"/>
  <c r="BN187" i="33"/>
  <c r="BF187" i="33"/>
  <c r="BE187" i="33"/>
  <c r="BD187" i="33"/>
  <c r="BC187" i="33"/>
  <c r="BB187" i="33"/>
  <c r="BA187" i="33"/>
  <c r="AZ187" i="33"/>
  <c r="AY187" i="33"/>
  <c r="AX187" i="33"/>
  <c r="AW187" i="33"/>
  <c r="BR186" i="33"/>
  <c r="BQ186" i="33"/>
  <c r="BP186" i="33"/>
  <c r="BO186" i="33"/>
  <c r="BN186" i="33"/>
  <c r="BR185" i="33"/>
  <c r="BQ185" i="33"/>
  <c r="BP185" i="33"/>
  <c r="BO185" i="33"/>
  <c r="BN185" i="33"/>
  <c r="BR184" i="33"/>
  <c r="BQ184" i="33"/>
  <c r="BP184" i="33"/>
  <c r="BO184" i="33"/>
  <c r="BN184" i="33"/>
  <c r="BF184" i="33"/>
  <c r="BE184" i="33"/>
  <c r="BD184" i="33"/>
  <c r="BC184" i="33"/>
  <c r="BB184" i="33"/>
  <c r="BA184" i="33"/>
  <c r="AZ184" i="33"/>
  <c r="AY184" i="33"/>
  <c r="AX184" i="33"/>
  <c r="BJ160" i="33" s="1"/>
  <c r="AW184" i="33"/>
  <c r="BR183" i="33"/>
  <c r="BQ183" i="33"/>
  <c r="BP183" i="33"/>
  <c r="BO183" i="33"/>
  <c r="BN183" i="33"/>
  <c r="BF183" i="33"/>
  <c r="BE183" i="33"/>
  <c r="BD183" i="33"/>
  <c r="BC183" i="33"/>
  <c r="BB183" i="33"/>
  <c r="BA183" i="33"/>
  <c r="BM159" i="33" s="1"/>
  <c r="AZ183" i="33"/>
  <c r="AY183" i="33"/>
  <c r="AX183" i="33"/>
  <c r="AW183" i="33"/>
  <c r="BR182" i="33"/>
  <c r="BQ182" i="33"/>
  <c r="BP182" i="33"/>
  <c r="BO182" i="33"/>
  <c r="BN182" i="33"/>
  <c r="BF182" i="33"/>
  <c r="BE182" i="33"/>
  <c r="BD182" i="33"/>
  <c r="BC182" i="33"/>
  <c r="BB182" i="33"/>
  <c r="BA182" i="33"/>
  <c r="AZ182" i="33"/>
  <c r="AY182" i="33"/>
  <c r="AX182" i="33"/>
  <c r="AW182" i="33"/>
  <c r="BR181" i="33"/>
  <c r="BQ181" i="33"/>
  <c r="BP181" i="33"/>
  <c r="BO181" i="33"/>
  <c r="BN181" i="33"/>
  <c r="BF181" i="33"/>
  <c r="BE181" i="33"/>
  <c r="BD181" i="33"/>
  <c r="BC181" i="33"/>
  <c r="BB181" i="33"/>
  <c r="BA181" i="33"/>
  <c r="AZ181" i="33"/>
  <c r="AY181" i="33"/>
  <c r="AX181" i="33"/>
  <c r="AW181" i="33"/>
  <c r="BR180" i="33"/>
  <c r="BQ180" i="33"/>
  <c r="BP180" i="33"/>
  <c r="BO180" i="33"/>
  <c r="BN180" i="33"/>
  <c r="BF180" i="33"/>
  <c r="BE180" i="33"/>
  <c r="BD180" i="33"/>
  <c r="BP156" i="33" s="1"/>
  <c r="BC180" i="33"/>
  <c r="BB180" i="33"/>
  <c r="BA180" i="33"/>
  <c r="AZ180" i="33"/>
  <c r="AY180" i="33"/>
  <c r="AX180" i="33"/>
  <c r="AW180" i="33"/>
  <c r="BR179" i="33"/>
  <c r="BR190" i="33" s="1"/>
  <c r="BQ179" i="33"/>
  <c r="BQ190" i="33" s="1"/>
  <c r="BP179" i="33"/>
  <c r="BP190" i="33" s="1"/>
  <c r="BO179" i="33"/>
  <c r="BO190" i="33" s="1"/>
  <c r="BN179" i="33"/>
  <c r="BN190" i="33" s="1"/>
  <c r="BF179" i="33"/>
  <c r="BE179" i="33"/>
  <c r="BD179" i="33"/>
  <c r="BC179" i="33"/>
  <c r="BB179" i="33"/>
  <c r="BA179" i="33"/>
  <c r="AZ179" i="33"/>
  <c r="AY179" i="33"/>
  <c r="AX179" i="33"/>
  <c r="AW179" i="33"/>
  <c r="BF178" i="33"/>
  <c r="BE178" i="33"/>
  <c r="BQ154" i="33" s="1"/>
  <c r="BD178" i="33"/>
  <c r="BC178" i="33"/>
  <c r="BB178" i="33"/>
  <c r="BA178" i="33"/>
  <c r="AZ178" i="33"/>
  <c r="AY178" i="33"/>
  <c r="AX178" i="33"/>
  <c r="AW178" i="33"/>
  <c r="BF177" i="33"/>
  <c r="BE177" i="33"/>
  <c r="BD177" i="33"/>
  <c r="BC177" i="33"/>
  <c r="BO153" i="33" s="1"/>
  <c r="BB177" i="33"/>
  <c r="BA177" i="33"/>
  <c r="AZ177" i="33"/>
  <c r="AY177" i="33"/>
  <c r="AX177" i="33"/>
  <c r="AW177" i="33"/>
  <c r="BF176" i="33"/>
  <c r="BE176" i="33"/>
  <c r="BD176" i="33"/>
  <c r="BC176" i="33"/>
  <c r="BB176" i="33"/>
  <c r="BA176" i="33"/>
  <c r="BM152" i="33" s="1"/>
  <c r="AZ176" i="33"/>
  <c r="AY176" i="33"/>
  <c r="AX176" i="33"/>
  <c r="AW176" i="33"/>
  <c r="BF175" i="33"/>
  <c r="BR151" i="33" s="1"/>
  <c r="BE175" i="33"/>
  <c r="BD175" i="33"/>
  <c r="BC175" i="33"/>
  <c r="BB175" i="33"/>
  <c r="BA175" i="33"/>
  <c r="AZ175" i="33"/>
  <c r="AY175" i="33"/>
  <c r="AX175" i="33"/>
  <c r="AW175" i="33"/>
  <c r="CB174" i="33"/>
  <c r="CA174" i="33"/>
  <c r="BZ174" i="33"/>
  <c r="BY174" i="33"/>
  <c r="BX174" i="33"/>
  <c r="BW174" i="33"/>
  <c r="BV174" i="33"/>
  <c r="BU174" i="33"/>
  <c r="BT174" i="33"/>
  <c r="BS174" i="33"/>
  <c r="BR174" i="33"/>
  <c r="BQ174" i="33"/>
  <c r="BP174" i="33"/>
  <c r="BO174" i="33"/>
  <c r="BN174" i="33"/>
  <c r="BM174" i="33"/>
  <c r="BL174" i="33"/>
  <c r="BK174" i="33"/>
  <c r="BJ174" i="33"/>
  <c r="BF174" i="33"/>
  <c r="BE174" i="33"/>
  <c r="BD174" i="33"/>
  <c r="BC174" i="33"/>
  <c r="BB174" i="33"/>
  <c r="BA174" i="33"/>
  <c r="AZ174" i="33"/>
  <c r="AY174" i="33"/>
  <c r="BK150" i="33" s="1"/>
  <c r="AX174" i="33"/>
  <c r="AW174" i="33"/>
  <c r="CB173" i="33"/>
  <c r="CA173" i="33"/>
  <c r="BZ173" i="33"/>
  <c r="BY173" i="33"/>
  <c r="BX173" i="33"/>
  <c r="BW173" i="33"/>
  <c r="BV173" i="33"/>
  <c r="BU173" i="33"/>
  <c r="BT173" i="33"/>
  <c r="BS173" i="33"/>
  <c r="BR173" i="33"/>
  <c r="BQ173" i="33"/>
  <c r="BP173" i="33"/>
  <c r="BO173" i="33"/>
  <c r="BN173" i="33"/>
  <c r="BM173" i="33"/>
  <c r="BL173" i="33"/>
  <c r="BK173" i="33"/>
  <c r="BJ173" i="33"/>
  <c r="CB172" i="33"/>
  <c r="CA172" i="33"/>
  <c r="BZ172" i="33"/>
  <c r="BY172" i="33"/>
  <c r="BX172" i="33"/>
  <c r="BW172" i="33"/>
  <c r="BV172" i="33"/>
  <c r="BU172" i="33"/>
  <c r="BT172" i="33"/>
  <c r="BS172" i="33"/>
  <c r="BR172" i="33"/>
  <c r="BQ172" i="33"/>
  <c r="BP172" i="33"/>
  <c r="BO172" i="33"/>
  <c r="BN172" i="33"/>
  <c r="BM172" i="33"/>
  <c r="BL172" i="33"/>
  <c r="BK172" i="33"/>
  <c r="BJ172" i="33"/>
  <c r="CB171" i="33"/>
  <c r="CA171" i="33"/>
  <c r="BZ171" i="33"/>
  <c r="BY171" i="33"/>
  <c r="BX171" i="33"/>
  <c r="BW171" i="33"/>
  <c r="BV171" i="33"/>
  <c r="BU171" i="33"/>
  <c r="BU175" i="33" s="1"/>
  <c r="BT171" i="33"/>
  <c r="BS171" i="33"/>
  <c r="BR171" i="33"/>
  <c r="BQ171" i="33"/>
  <c r="BP171" i="33"/>
  <c r="BO171" i="33"/>
  <c r="BN171" i="33"/>
  <c r="BM171" i="33"/>
  <c r="BL171" i="33"/>
  <c r="BK171" i="33"/>
  <c r="BJ171" i="33"/>
  <c r="BF171" i="33"/>
  <c r="BR160" i="33" s="1"/>
  <c r="BE171" i="33"/>
  <c r="BD171" i="33"/>
  <c r="BC171" i="33"/>
  <c r="BB171" i="33"/>
  <c r="BA171" i="33"/>
  <c r="AZ171" i="33"/>
  <c r="AY171" i="33"/>
  <c r="AX171" i="33"/>
  <c r="AW171" i="33"/>
  <c r="CB170" i="33"/>
  <c r="CA170" i="33"/>
  <c r="BZ170" i="33"/>
  <c r="BY170" i="33"/>
  <c r="BX170" i="33"/>
  <c r="BW170" i="33"/>
  <c r="BV170" i="33"/>
  <c r="BU170" i="33"/>
  <c r="BT170" i="33"/>
  <c r="BS170" i="33"/>
  <c r="BR170" i="33"/>
  <c r="BQ170" i="33"/>
  <c r="BP170" i="33"/>
  <c r="BO170" i="33"/>
  <c r="BN170" i="33"/>
  <c r="BM170" i="33"/>
  <c r="BL170" i="33"/>
  <c r="BK170" i="33"/>
  <c r="BJ170" i="33"/>
  <c r="BF170" i="33"/>
  <c r="BE170" i="33"/>
  <c r="BD170" i="33"/>
  <c r="BC170" i="33"/>
  <c r="BB170" i="33"/>
  <c r="BA170" i="33"/>
  <c r="AZ170" i="33"/>
  <c r="AY170" i="33"/>
  <c r="BK159" i="33" s="1"/>
  <c r="AX170" i="33"/>
  <c r="AW170" i="33"/>
  <c r="CB169" i="33"/>
  <c r="CA169" i="33"/>
  <c r="BZ169" i="33"/>
  <c r="BY169" i="33"/>
  <c r="BX169" i="33"/>
  <c r="BW169" i="33"/>
  <c r="BV169" i="33"/>
  <c r="BU169" i="33"/>
  <c r="BT169" i="33"/>
  <c r="BS169" i="33"/>
  <c r="BR169" i="33"/>
  <c r="BQ169" i="33"/>
  <c r="BP169" i="33"/>
  <c r="BO169" i="33"/>
  <c r="BN169" i="33"/>
  <c r="BM169" i="33"/>
  <c r="BL169" i="33"/>
  <c r="BK169" i="33"/>
  <c r="BJ169" i="33"/>
  <c r="BF169" i="33"/>
  <c r="BE169" i="33"/>
  <c r="BD169" i="33"/>
  <c r="BP158" i="33" s="1"/>
  <c r="BC169" i="33"/>
  <c r="BB169" i="33"/>
  <c r="BA169" i="33"/>
  <c r="AZ169" i="33"/>
  <c r="AY169" i="33"/>
  <c r="AX169" i="33"/>
  <c r="AW169" i="33"/>
  <c r="CB168" i="33"/>
  <c r="CA168" i="33"/>
  <c r="BZ168" i="33"/>
  <c r="BY168" i="33"/>
  <c r="BX168" i="33"/>
  <c r="BW168" i="33"/>
  <c r="BV168" i="33"/>
  <c r="BU168" i="33"/>
  <c r="BT168" i="33"/>
  <c r="BS168" i="33"/>
  <c r="BR168" i="33"/>
  <c r="BQ168" i="33"/>
  <c r="BP168" i="33"/>
  <c r="BO168" i="33"/>
  <c r="BN168" i="33"/>
  <c r="BM168" i="33"/>
  <c r="BL168" i="33"/>
  <c r="BK168" i="33"/>
  <c r="BJ168" i="33"/>
  <c r="BF168" i="33"/>
  <c r="BE168" i="33"/>
  <c r="BD168" i="33"/>
  <c r="BC168" i="33"/>
  <c r="BB168" i="33"/>
  <c r="BA168" i="33"/>
  <c r="AZ168" i="33"/>
  <c r="AY168" i="33"/>
  <c r="AX168" i="33"/>
  <c r="AW168" i="33"/>
  <c r="BI157" i="33" s="1"/>
  <c r="CB167" i="33"/>
  <c r="CA167" i="33"/>
  <c r="BZ167" i="33"/>
  <c r="BY167" i="33"/>
  <c r="BX167" i="33"/>
  <c r="BW167" i="33"/>
  <c r="BV167" i="33"/>
  <c r="BU167" i="33"/>
  <c r="BT167" i="33"/>
  <c r="BS167" i="33"/>
  <c r="BR167" i="33"/>
  <c r="BQ167" i="33"/>
  <c r="BP167" i="33"/>
  <c r="BO167" i="33"/>
  <c r="BN167" i="33"/>
  <c r="BM167" i="33"/>
  <c r="BL167" i="33"/>
  <c r="BK167" i="33"/>
  <c r="BJ167" i="33"/>
  <c r="BF167" i="33"/>
  <c r="BE167" i="33"/>
  <c r="BD167" i="33"/>
  <c r="BC167" i="33"/>
  <c r="BB167" i="33"/>
  <c r="BN156" i="33" s="1"/>
  <c r="BA167" i="33"/>
  <c r="AZ167" i="33"/>
  <c r="AY167" i="33"/>
  <c r="AX167" i="33"/>
  <c r="AW167" i="33"/>
  <c r="CB166" i="33"/>
  <c r="CA166" i="33"/>
  <c r="BZ166" i="33"/>
  <c r="BY166" i="33"/>
  <c r="BX166" i="33"/>
  <c r="BW166" i="33"/>
  <c r="BV166" i="33"/>
  <c r="BU166" i="33"/>
  <c r="BT166" i="33"/>
  <c r="BS166" i="33"/>
  <c r="BR166" i="33"/>
  <c r="BQ166" i="33"/>
  <c r="BP166" i="33"/>
  <c r="BO166" i="33"/>
  <c r="BN166" i="33"/>
  <c r="BM166" i="33"/>
  <c r="BL166" i="33"/>
  <c r="BK166" i="33"/>
  <c r="BJ166" i="33"/>
  <c r="BF166" i="33"/>
  <c r="BE166" i="33"/>
  <c r="BD166" i="33"/>
  <c r="BC166" i="33"/>
  <c r="BB166" i="33"/>
  <c r="BA166" i="33"/>
  <c r="AZ166" i="33"/>
  <c r="AY166" i="33"/>
  <c r="AX166" i="33"/>
  <c r="AW166" i="33"/>
  <c r="CB165" i="33"/>
  <c r="CA165" i="33"/>
  <c r="BZ165" i="33"/>
  <c r="BY165" i="33"/>
  <c r="BX165" i="33"/>
  <c r="BW165" i="33"/>
  <c r="BV165" i="33"/>
  <c r="BU165" i="33"/>
  <c r="BT165" i="33"/>
  <c r="BS165" i="33"/>
  <c r="BR165" i="33"/>
  <c r="BQ165" i="33"/>
  <c r="BP165" i="33"/>
  <c r="BO165" i="33"/>
  <c r="BN165" i="33"/>
  <c r="BM165" i="33"/>
  <c r="BL165" i="33"/>
  <c r="BK165" i="33"/>
  <c r="BJ165" i="33"/>
  <c r="BF165" i="33"/>
  <c r="BE165" i="33"/>
  <c r="BD165" i="33"/>
  <c r="BC165" i="33"/>
  <c r="BB165" i="33"/>
  <c r="BA165" i="33"/>
  <c r="AZ165" i="33"/>
  <c r="BL154" i="33" s="1"/>
  <c r="AY165" i="33"/>
  <c r="AX165" i="33"/>
  <c r="AW165" i="33"/>
  <c r="CB164" i="33"/>
  <c r="CB175" i="33" s="1"/>
  <c r="CA164" i="33"/>
  <c r="CA175" i="33" s="1"/>
  <c r="BZ164" i="33"/>
  <c r="BZ175" i="33" s="1"/>
  <c r="BY164" i="33"/>
  <c r="BY175" i="33" s="1"/>
  <c r="BX164" i="33"/>
  <c r="BX175" i="33" s="1"/>
  <c r="BW164" i="33"/>
  <c r="BW175" i="33" s="1"/>
  <c r="BV164" i="33"/>
  <c r="BV175" i="33" s="1"/>
  <c r="BU164" i="33"/>
  <c r="BT164" i="33"/>
  <c r="BT175" i="33" s="1"/>
  <c r="BS164" i="33"/>
  <c r="BS175" i="33" s="1"/>
  <c r="BR164" i="33"/>
  <c r="BR175" i="33" s="1"/>
  <c r="BQ164" i="33"/>
  <c r="BQ175" i="33" s="1"/>
  <c r="BP164" i="33"/>
  <c r="BP175" i="33" s="1"/>
  <c r="BO164" i="33"/>
  <c r="BO175" i="33" s="1"/>
  <c r="BN164" i="33"/>
  <c r="BN175" i="33" s="1"/>
  <c r="BM164" i="33"/>
  <c r="BM175" i="33" s="1"/>
  <c r="BL164" i="33"/>
  <c r="BL175" i="33" s="1"/>
  <c r="BK164" i="33"/>
  <c r="BK175" i="33" s="1"/>
  <c r="BY180" i="33" s="1"/>
  <c r="AC54" i="33" s="1"/>
  <c r="AC61" i="33" s="1"/>
  <c r="BJ164" i="33"/>
  <c r="BJ175" i="33" s="1"/>
  <c r="BZ180" i="33" s="1"/>
  <c r="AD54" i="33" s="1"/>
  <c r="AD61" i="33" s="1"/>
  <c r="BF164" i="33"/>
  <c r="BE164" i="33"/>
  <c r="BQ153" i="33" s="1"/>
  <c r="BD164" i="33"/>
  <c r="BC164" i="33"/>
  <c r="BB164" i="33"/>
  <c r="BA164" i="33"/>
  <c r="AZ164" i="33"/>
  <c r="AY164" i="33"/>
  <c r="AX164" i="33"/>
  <c r="AW164" i="33"/>
  <c r="BF163" i="33"/>
  <c r="BE163" i="33"/>
  <c r="BD163" i="33"/>
  <c r="BC163" i="33"/>
  <c r="BB163" i="33"/>
  <c r="BA163" i="33"/>
  <c r="AZ163" i="33"/>
  <c r="AY163" i="33"/>
  <c r="AX163" i="33"/>
  <c r="AW163" i="33"/>
  <c r="BF162" i="33"/>
  <c r="BE162" i="33"/>
  <c r="BD162" i="33"/>
  <c r="BC162" i="33"/>
  <c r="BB162" i="33"/>
  <c r="BA162" i="33"/>
  <c r="BM151" i="33" s="1"/>
  <c r="AZ162" i="33"/>
  <c r="AY162" i="33"/>
  <c r="AX162" i="33"/>
  <c r="AW162" i="33"/>
  <c r="BF161" i="33"/>
  <c r="BE161" i="33"/>
  <c r="BD161" i="33"/>
  <c r="BC161" i="33"/>
  <c r="BB161" i="33"/>
  <c r="BA161" i="33"/>
  <c r="AZ161" i="33"/>
  <c r="AY161" i="33"/>
  <c r="AX161" i="33"/>
  <c r="AW161" i="33"/>
  <c r="BI150" i="33" s="1"/>
  <c r="BI161" i="33" s="1"/>
  <c r="AC66" i="33" s="1"/>
  <c r="BQ160" i="33"/>
  <c r="BP160" i="33"/>
  <c r="BO160" i="33"/>
  <c r="BN160" i="33"/>
  <c r="BM160" i="33"/>
  <c r="BL160" i="33"/>
  <c r="BK160" i="33"/>
  <c r="BR159" i="33"/>
  <c r="BQ159" i="33"/>
  <c r="BP159" i="33"/>
  <c r="BO159" i="33"/>
  <c r="BN159" i="33"/>
  <c r="BL159" i="33"/>
  <c r="BJ159" i="33"/>
  <c r="BI159" i="33"/>
  <c r="BR158" i="33"/>
  <c r="BO158" i="33"/>
  <c r="BN158" i="33"/>
  <c r="BM158" i="33"/>
  <c r="BL158" i="33"/>
  <c r="BK158" i="33"/>
  <c r="BJ158" i="33"/>
  <c r="BI158" i="33"/>
  <c r="BF158" i="33"/>
  <c r="BE158" i="33"/>
  <c r="BD158" i="33"/>
  <c r="BC158" i="33"/>
  <c r="BB158" i="33"/>
  <c r="BA158" i="33"/>
  <c r="AZ158" i="33"/>
  <c r="AY158" i="33"/>
  <c r="AX158" i="33"/>
  <c r="AW158" i="33"/>
  <c r="BR157" i="33"/>
  <c r="BQ157" i="33"/>
  <c r="BP157" i="33"/>
  <c r="BN157" i="33"/>
  <c r="BL157" i="33"/>
  <c r="BK157" i="33"/>
  <c r="BJ157" i="33"/>
  <c r="BF157" i="33"/>
  <c r="BE157" i="33"/>
  <c r="BD157" i="33"/>
  <c r="BC157" i="33"/>
  <c r="BB157" i="33"/>
  <c r="BA157" i="33"/>
  <c r="AZ157" i="33"/>
  <c r="AY157" i="33"/>
  <c r="AX157" i="33"/>
  <c r="AW157" i="33"/>
  <c r="BR156" i="33"/>
  <c r="BQ156" i="33"/>
  <c r="BO156" i="33"/>
  <c r="BL156" i="33"/>
  <c r="BJ156" i="33"/>
  <c r="BI156" i="33"/>
  <c r="BF156" i="33"/>
  <c r="BE156" i="33"/>
  <c r="BD156" i="33"/>
  <c r="BC156" i="33"/>
  <c r="BB156" i="33"/>
  <c r="BA156" i="33"/>
  <c r="AZ156" i="33"/>
  <c r="AY156" i="33"/>
  <c r="AX156" i="33"/>
  <c r="AW156" i="33"/>
  <c r="BR155" i="33"/>
  <c r="BQ155" i="33"/>
  <c r="BP155" i="33"/>
  <c r="BO155" i="33"/>
  <c r="BN155" i="33"/>
  <c r="BM155" i="33"/>
  <c r="BL155" i="33"/>
  <c r="BJ155" i="33"/>
  <c r="BF155" i="33"/>
  <c r="BE155" i="33"/>
  <c r="BD155" i="33"/>
  <c r="BC155" i="33"/>
  <c r="BB155" i="33"/>
  <c r="BA155" i="33"/>
  <c r="AZ155" i="33"/>
  <c r="AY155" i="33"/>
  <c r="AX155" i="33"/>
  <c r="AW155" i="33"/>
  <c r="BR154" i="33"/>
  <c r="BP154" i="33"/>
  <c r="BO154" i="33"/>
  <c r="BN154" i="33"/>
  <c r="BM154" i="33"/>
  <c r="BK154" i="33"/>
  <c r="BJ154" i="33"/>
  <c r="BF154" i="33"/>
  <c r="BE154" i="33"/>
  <c r="BD154" i="33"/>
  <c r="BC154" i="33"/>
  <c r="BB154" i="33"/>
  <c r="BA154" i="33"/>
  <c r="AZ154" i="33"/>
  <c r="AY154" i="33"/>
  <c r="AX154" i="33"/>
  <c r="AW154" i="33"/>
  <c r="BI142" i="33" s="1"/>
  <c r="BR153" i="33"/>
  <c r="BP153" i="33"/>
  <c r="BN153" i="33"/>
  <c r="BM153" i="33"/>
  <c r="BK153" i="33"/>
  <c r="BJ153" i="33"/>
  <c r="BI153" i="33"/>
  <c r="BF153" i="33"/>
  <c r="BE153" i="33"/>
  <c r="BD153" i="33"/>
  <c r="BC153" i="33"/>
  <c r="BB153" i="33"/>
  <c r="BA153" i="33"/>
  <c r="AZ153" i="33"/>
  <c r="AY153" i="33"/>
  <c r="AX153" i="33"/>
  <c r="AW153" i="33"/>
  <c r="BR152" i="33"/>
  <c r="BQ152" i="33"/>
  <c r="BP152" i="33"/>
  <c r="BO152" i="33"/>
  <c r="BN152" i="33"/>
  <c r="BL152" i="33"/>
  <c r="BK152" i="33"/>
  <c r="BJ152" i="33"/>
  <c r="BI152" i="33"/>
  <c r="BF152" i="33"/>
  <c r="BE152" i="33"/>
  <c r="BD152" i="33"/>
  <c r="BC152" i="33"/>
  <c r="BB152" i="33"/>
  <c r="BA152" i="33"/>
  <c r="AZ152" i="33"/>
  <c r="AY152" i="33"/>
  <c r="AX152" i="33"/>
  <c r="AW152" i="33"/>
  <c r="BQ151" i="33"/>
  <c r="BP151" i="33"/>
  <c r="BO151" i="33"/>
  <c r="BN151" i="33"/>
  <c r="BL151" i="33"/>
  <c r="BK151" i="33"/>
  <c r="BJ151" i="33"/>
  <c r="BI151" i="33"/>
  <c r="BF151" i="33"/>
  <c r="BE151" i="33"/>
  <c r="BD151" i="33"/>
  <c r="BC151" i="33"/>
  <c r="BB151" i="33"/>
  <c r="BA151" i="33"/>
  <c r="AZ151" i="33"/>
  <c r="AY151" i="33"/>
  <c r="AX151" i="33"/>
  <c r="AW151" i="33"/>
  <c r="BR150" i="33"/>
  <c r="BR161" i="33" s="1"/>
  <c r="AC75" i="33" s="1"/>
  <c r="BQ150" i="33"/>
  <c r="BQ161" i="33" s="1"/>
  <c r="AC74" i="33" s="1"/>
  <c r="BP150" i="33"/>
  <c r="BP161" i="33" s="1"/>
  <c r="AC73" i="33" s="1"/>
  <c r="BO150" i="33"/>
  <c r="BO161" i="33" s="1"/>
  <c r="AC72" i="33" s="1"/>
  <c r="BN150" i="33"/>
  <c r="BN161" i="33" s="1"/>
  <c r="AC71" i="33" s="1"/>
  <c r="BM150" i="33"/>
  <c r="BM161" i="33" s="1"/>
  <c r="AC70" i="33" s="1"/>
  <c r="BL150" i="33"/>
  <c r="BL161" i="33" s="1"/>
  <c r="AC69" i="33" s="1"/>
  <c r="BJ150" i="33"/>
  <c r="BJ161" i="33" s="1"/>
  <c r="AC67" i="33" s="1"/>
  <c r="BF150" i="33"/>
  <c r="BE150" i="33"/>
  <c r="BD150" i="33"/>
  <c r="BC150" i="33"/>
  <c r="BB150" i="33"/>
  <c r="BA150" i="33"/>
  <c r="AZ150" i="33"/>
  <c r="AY150" i="33"/>
  <c r="AX150" i="33"/>
  <c r="AW150" i="33"/>
  <c r="BF149" i="33"/>
  <c r="BE149" i="33"/>
  <c r="BD149" i="33"/>
  <c r="BC149" i="33"/>
  <c r="BO137" i="33" s="1"/>
  <c r="BB149" i="33"/>
  <c r="BA149" i="33"/>
  <c r="AZ149" i="33"/>
  <c r="AY149" i="33"/>
  <c r="AX149" i="33"/>
  <c r="AW149" i="33"/>
  <c r="BF148" i="33"/>
  <c r="BE148" i="33"/>
  <c r="BD148" i="33"/>
  <c r="BC148" i="33"/>
  <c r="BB148" i="33"/>
  <c r="BA148" i="33"/>
  <c r="AZ148" i="33"/>
  <c r="AY148" i="33"/>
  <c r="AX148" i="33"/>
  <c r="AW148" i="33"/>
  <c r="BP146" i="33"/>
  <c r="BL146" i="33"/>
  <c r="BK146" i="33"/>
  <c r="BJ146" i="33"/>
  <c r="BI146" i="33"/>
  <c r="BF145" i="33"/>
  <c r="BR146" i="33" s="1"/>
  <c r="BE145" i="33"/>
  <c r="BQ146" i="33" s="1"/>
  <c r="BD145" i="33"/>
  <c r="BC145" i="33"/>
  <c r="BO146" i="33" s="1"/>
  <c r="BB145" i="33"/>
  <c r="BN146" i="33" s="1"/>
  <c r="BA145" i="33"/>
  <c r="BM146" i="33" s="1"/>
  <c r="AZ145" i="33"/>
  <c r="AY145" i="33"/>
  <c r="AX145" i="33"/>
  <c r="AW145" i="33"/>
  <c r="BF144" i="33"/>
  <c r="BR145" i="33" s="1"/>
  <c r="BE144" i="33"/>
  <c r="BQ145" i="33" s="1"/>
  <c r="BD144" i="33"/>
  <c r="BP145" i="33" s="1"/>
  <c r="BC144" i="33"/>
  <c r="BO145" i="33" s="1"/>
  <c r="BB144" i="33"/>
  <c r="BN145" i="33" s="1"/>
  <c r="BA144" i="33"/>
  <c r="BM145" i="33" s="1"/>
  <c r="AZ144" i="33"/>
  <c r="BL145" i="33" s="1"/>
  <c r="AY144" i="33"/>
  <c r="BK145" i="33" s="1"/>
  <c r="AX144" i="33"/>
  <c r="BJ145" i="33" s="1"/>
  <c r="AW144" i="33"/>
  <c r="BI145" i="33" s="1"/>
  <c r="CJ143" i="33"/>
  <c r="CI143" i="33"/>
  <c r="CH143" i="33"/>
  <c r="CG143" i="33"/>
  <c r="CF143" i="33"/>
  <c r="CE143" i="33"/>
  <c r="BF143" i="33"/>
  <c r="BR144" i="33" s="1"/>
  <c r="BE143" i="33"/>
  <c r="BQ144" i="33" s="1"/>
  <c r="BD143" i="33"/>
  <c r="BP144" i="33" s="1"/>
  <c r="BC143" i="33"/>
  <c r="BO144" i="33" s="1"/>
  <c r="BB143" i="33"/>
  <c r="BN144" i="33" s="1"/>
  <c r="BA143" i="33"/>
  <c r="BM144" i="33" s="1"/>
  <c r="AZ143" i="33"/>
  <c r="BL144" i="33" s="1"/>
  <c r="AY143" i="33"/>
  <c r="BK144" i="33" s="1"/>
  <c r="AX143" i="33"/>
  <c r="BJ144" i="33" s="1"/>
  <c r="AW143" i="33"/>
  <c r="BI144" i="33" s="1"/>
  <c r="CJ142" i="33"/>
  <c r="CI142" i="33"/>
  <c r="CH142" i="33"/>
  <c r="CG142" i="33"/>
  <c r="CF142" i="33"/>
  <c r="CE142" i="33"/>
  <c r="BM142" i="33"/>
  <c r="BJ142" i="33"/>
  <c r="BF142" i="33"/>
  <c r="BR143" i="33" s="1"/>
  <c r="BE142" i="33"/>
  <c r="BQ143" i="33" s="1"/>
  <c r="BD142" i="33"/>
  <c r="BP143" i="33" s="1"/>
  <c r="BC142" i="33"/>
  <c r="BO143" i="33" s="1"/>
  <c r="BB142" i="33"/>
  <c r="BN143" i="33" s="1"/>
  <c r="BA142" i="33"/>
  <c r="BM143" i="33" s="1"/>
  <c r="AZ142" i="33"/>
  <c r="BL143" i="33" s="1"/>
  <c r="AY142" i="33"/>
  <c r="BK143" i="33" s="1"/>
  <c r="AX142" i="33"/>
  <c r="BJ143" i="33" s="1"/>
  <c r="AW142" i="33"/>
  <c r="BI143" i="33" s="1"/>
  <c r="CJ141" i="33"/>
  <c r="CI141" i="33"/>
  <c r="CH141" i="33"/>
  <c r="CG141" i="33"/>
  <c r="CF141" i="33"/>
  <c r="CE141" i="33"/>
  <c r="CA141" i="33"/>
  <c r="BZ141" i="33"/>
  <c r="BY141" i="33"/>
  <c r="BX141" i="33"/>
  <c r="BP141" i="33"/>
  <c r="BO141" i="33"/>
  <c r="BN141" i="33"/>
  <c r="BM141" i="33"/>
  <c r="BF141" i="33"/>
  <c r="BR142" i="33" s="1"/>
  <c r="BE141" i="33"/>
  <c r="BQ142" i="33" s="1"/>
  <c r="BD141" i="33"/>
  <c r="BP142" i="33" s="1"/>
  <c r="BC141" i="33"/>
  <c r="BO142" i="33" s="1"/>
  <c r="BB141" i="33"/>
  <c r="BN142" i="33" s="1"/>
  <c r="BA141" i="33"/>
  <c r="AZ141" i="33"/>
  <c r="BL142" i="33" s="1"/>
  <c r="AY141" i="33"/>
  <c r="BK142" i="33" s="1"/>
  <c r="AX141" i="33"/>
  <c r="AW141" i="33"/>
  <c r="CJ140" i="33"/>
  <c r="CI140" i="33"/>
  <c r="CH140" i="33"/>
  <c r="CG140" i="33"/>
  <c r="CF140" i="33"/>
  <c r="CE140" i="33"/>
  <c r="CA140" i="33"/>
  <c r="BZ140" i="33"/>
  <c r="BY140" i="33"/>
  <c r="BX140" i="33"/>
  <c r="BM140" i="33"/>
  <c r="BJ140" i="33"/>
  <c r="BI140" i="33"/>
  <c r="BF140" i="33"/>
  <c r="BR141" i="33" s="1"/>
  <c r="BE140" i="33"/>
  <c r="BQ141" i="33" s="1"/>
  <c r="BD140" i="33"/>
  <c r="BC140" i="33"/>
  <c r="BB140" i="33"/>
  <c r="BA140" i="33"/>
  <c r="AZ140" i="33"/>
  <c r="BL141" i="33" s="1"/>
  <c r="AY140" i="33"/>
  <c r="BK141" i="33" s="1"/>
  <c r="AX140" i="33"/>
  <c r="BJ141" i="33" s="1"/>
  <c r="AW140" i="33"/>
  <c r="BI141" i="33" s="1"/>
  <c r="CJ139" i="33"/>
  <c r="CI139" i="33"/>
  <c r="CH139" i="33"/>
  <c r="CG139" i="33"/>
  <c r="CF139" i="33"/>
  <c r="CE139" i="33"/>
  <c r="CA139" i="33"/>
  <c r="BZ139" i="33"/>
  <c r="BY139" i="33"/>
  <c r="BX139" i="33"/>
  <c r="BP139" i="33"/>
  <c r="BO139" i="33"/>
  <c r="BN139" i="33"/>
  <c r="BM139" i="33"/>
  <c r="BF139" i="33"/>
  <c r="BR140" i="33" s="1"/>
  <c r="BE139" i="33"/>
  <c r="BQ140" i="33" s="1"/>
  <c r="BD139" i="33"/>
  <c r="BP140" i="33" s="1"/>
  <c r="BC139" i="33"/>
  <c r="BO140" i="33" s="1"/>
  <c r="BB139" i="33"/>
  <c r="BN140" i="33" s="1"/>
  <c r="BA139" i="33"/>
  <c r="AZ139" i="33"/>
  <c r="BL140" i="33" s="1"/>
  <c r="AY139" i="33"/>
  <c r="BK140" i="33" s="1"/>
  <c r="AX139" i="33"/>
  <c r="AW139" i="33"/>
  <c r="CJ138" i="33"/>
  <c r="CI138" i="33"/>
  <c r="CH138" i="33"/>
  <c r="CG138" i="33"/>
  <c r="CF138" i="33"/>
  <c r="CE138" i="33"/>
  <c r="CA138" i="33"/>
  <c r="BZ138" i="33"/>
  <c r="BY138" i="33"/>
  <c r="BX138" i="33"/>
  <c r="BM138" i="33"/>
  <c r="BJ138" i="33"/>
  <c r="BI138" i="33"/>
  <c r="BF138" i="33"/>
  <c r="BR139" i="33" s="1"/>
  <c r="BE138" i="33"/>
  <c r="BQ139" i="33" s="1"/>
  <c r="BD138" i="33"/>
  <c r="BC138" i="33"/>
  <c r="BB138" i="33"/>
  <c r="BA138" i="33"/>
  <c r="AZ138" i="33"/>
  <c r="BL139" i="33" s="1"/>
  <c r="AY138" i="33"/>
  <c r="BK139" i="33" s="1"/>
  <c r="AX138" i="33"/>
  <c r="BJ139" i="33" s="1"/>
  <c r="AW138" i="33"/>
  <c r="BI139" i="33" s="1"/>
  <c r="CJ137" i="33"/>
  <c r="CI137" i="33"/>
  <c r="CH137" i="33"/>
  <c r="CG137" i="33"/>
  <c r="CF137" i="33"/>
  <c r="CE137" i="33"/>
  <c r="CA137" i="33"/>
  <c r="BZ137" i="33"/>
  <c r="BY137" i="33"/>
  <c r="BX137" i="33"/>
  <c r="BP137" i="33"/>
  <c r="BN137" i="33"/>
  <c r="BM137" i="33"/>
  <c r="BF137" i="33"/>
  <c r="BR138" i="33" s="1"/>
  <c r="BE137" i="33"/>
  <c r="BQ138" i="33" s="1"/>
  <c r="BD137" i="33"/>
  <c r="BP138" i="33" s="1"/>
  <c r="BC137" i="33"/>
  <c r="BO138" i="33" s="1"/>
  <c r="BB137" i="33"/>
  <c r="BN138" i="33" s="1"/>
  <c r="BA137" i="33"/>
  <c r="AZ137" i="33"/>
  <c r="BL138" i="33" s="1"/>
  <c r="AY137" i="33"/>
  <c r="BK138" i="33" s="1"/>
  <c r="AX137" i="33"/>
  <c r="AW137" i="33"/>
  <c r="CJ136" i="33"/>
  <c r="CJ144" i="33" s="1"/>
  <c r="AD60" i="33" s="1"/>
  <c r="CI136" i="33"/>
  <c r="CI144" i="33" s="1"/>
  <c r="AC60" i="33" s="1"/>
  <c r="CH136" i="33"/>
  <c r="CH144" i="33" s="1"/>
  <c r="AB60" i="33" s="1"/>
  <c r="CG136" i="33"/>
  <c r="CG144" i="33" s="1"/>
  <c r="AA60" i="33" s="1"/>
  <c r="CF136" i="33"/>
  <c r="CF144" i="33" s="1"/>
  <c r="Z60" i="33" s="1"/>
  <c r="CE136" i="33"/>
  <c r="CE144" i="33" s="1"/>
  <c r="Y60" i="33" s="1"/>
  <c r="CA136" i="33"/>
  <c r="BZ136" i="33"/>
  <c r="BY136" i="33"/>
  <c r="BX136" i="33"/>
  <c r="BN136" i="33"/>
  <c r="BN147" i="33" s="1"/>
  <c r="AA71" i="33" s="1"/>
  <c r="BM136" i="33"/>
  <c r="BM147" i="33" s="1"/>
  <c r="AA70" i="33" s="1"/>
  <c r="BL136" i="33"/>
  <c r="BK136" i="33"/>
  <c r="BJ136" i="33"/>
  <c r="BF136" i="33"/>
  <c r="BR137" i="33" s="1"/>
  <c r="BE136" i="33"/>
  <c r="BQ137" i="33" s="1"/>
  <c r="BD136" i="33"/>
  <c r="BC136" i="33"/>
  <c r="BB136" i="33"/>
  <c r="BA136" i="33"/>
  <c r="AZ136" i="33"/>
  <c r="BL137" i="33" s="1"/>
  <c r="AY136" i="33"/>
  <c r="BK137" i="33" s="1"/>
  <c r="BK147" i="33" s="1"/>
  <c r="AA68" i="33" s="1"/>
  <c r="AX136" i="33"/>
  <c r="BJ137" i="33" s="1"/>
  <c r="AW136" i="33"/>
  <c r="BI137" i="33" s="1"/>
  <c r="BF135" i="33"/>
  <c r="BR136" i="33" s="1"/>
  <c r="BE135" i="33"/>
  <c r="BQ136" i="33" s="1"/>
  <c r="BD135" i="33"/>
  <c r="BP136" i="33" s="1"/>
  <c r="BC135" i="33"/>
  <c r="BO136" i="33" s="1"/>
  <c r="BB135" i="33"/>
  <c r="BA135" i="33"/>
  <c r="AZ135" i="33"/>
  <c r="AY135" i="33"/>
  <c r="AX135" i="33"/>
  <c r="AW135" i="33"/>
  <c r="BI136" i="33" s="1"/>
  <c r="BI147" i="33" s="1"/>
  <c r="AA66" i="33" s="1"/>
  <c r="X124" i="33"/>
  <c r="W124" i="33"/>
  <c r="U124" i="33"/>
  <c r="S124" i="33"/>
  <c r="Q124" i="33"/>
  <c r="O124" i="33"/>
  <c r="M124" i="33"/>
  <c r="Y48" i="33" s="1"/>
  <c r="K124" i="33"/>
  <c r="I124" i="33"/>
  <c r="G124" i="33"/>
  <c r="F124" i="33"/>
  <c r="D124" i="33"/>
  <c r="Y47" i="33" s="1"/>
  <c r="B124" i="33"/>
  <c r="AD57" i="33"/>
  <c r="AC57" i="33"/>
  <c r="AB57" i="33"/>
  <c r="AA57" i="33"/>
  <c r="Z57" i="33"/>
  <c r="Y57" i="33"/>
  <c r="S55" i="33"/>
  <c r="AD58" i="33" s="1"/>
  <c r="R55" i="33"/>
  <c r="AC58" i="33" s="1"/>
  <c r="Q55" i="33"/>
  <c r="AB58" i="33" s="1"/>
  <c r="P55" i="33"/>
  <c r="AA58" i="33" s="1"/>
  <c r="O55" i="33"/>
  <c r="Z58" i="33" s="1"/>
  <c r="N55" i="33"/>
  <c r="Y58" i="33" s="1"/>
  <c r="Y46" i="33"/>
  <c r="Y44" i="33"/>
  <c r="Y43" i="33"/>
  <c r="BF210" i="32"/>
  <c r="BE210" i="32"/>
  <c r="BD210" i="32"/>
  <c r="BC210" i="32"/>
  <c r="BB210" i="32"/>
  <c r="BA210" i="32"/>
  <c r="AZ210" i="32"/>
  <c r="AY210" i="32"/>
  <c r="AX210" i="32"/>
  <c r="AW210" i="32"/>
  <c r="BF209" i="32"/>
  <c r="BE209" i="32"/>
  <c r="BD209" i="32"/>
  <c r="BC209" i="32"/>
  <c r="BB209" i="32"/>
  <c r="BA209" i="32"/>
  <c r="AZ209" i="32"/>
  <c r="AY209" i="32"/>
  <c r="AX209" i="32"/>
  <c r="AW209" i="32"/>
  <c r="BF208" i="32"/>
  <c r="BE208" i="32"/>
  <c r="BD208" i="32"/>
  <c r="BC208" i="32"/>
  <c r="BB208" i="32"/>
  <c r="BA208" i="32"/>
  <c r="AZ208" i="32"/>
  <c r="AY208" i="32"/>
  <c r="AX208" i="32"/>
  <c r="AW208" i="32"/>
  <c r="BF207" i="32"/>
  <c r="BE207" i="32"/>
  <c r="BD207" i="32"/>
  <c r="BC207" i="32"/>
  <c r="BB207" i="32"/>
  <c r="BN157" i="32" s="1"/>
  <c r="BA207" i="32"/>
  <c r="AZ207" i="32"/>
  <c r="AY207" i="32"/>
  <c r="AX207" i="32"/>
  <c r="AW207" i="32"/>
  <c r="BF206" i="32"/>
  <c r="BE206" i="32"/>
  <c r="BD206" i="32"/>
  <c r="BC206" i="32"/>
  <c r="BB206" i="32"/>
  <c r="BA206" i="32"/>
  <c r="AZ206" i="32"/>
  <c r="BL156" i="32" s="1"/>
  <c r="AY206" i="32"/>
  <c r="AX206" i="32"/>
  <c r="AW206" i="32"/>
  <c r="BF205" i="32"/>
  <c r="BE205" i="32"/>
  <c r="BD205" i="32"/>
  <c r="BC205" i="32"/>
  <c r="BB205" i="32"/>
  <c r="BA205" i="32"/>
  <c r="AZ205" i="32"/>
  <c r="AY205" i="32"/>
  <c r="AX205" i="32"/>
  <c r="AW205" i="32"/>
  <c r="BF204" i="32"/>
  <c r="BE204" i="32"/>
  <c r="BD204" i="32"/>
  <c r="BC204" i="32"/>
  <c r="BB204" i="32"/>
  <c r="BA204" i="32"/>
  <c r="AZ204" i="32"/>
  <c r="AY204" i="32"/>
  <c r="AX204" i="32"/>
  <c r="AW204" i="32"/>
  <c r="BF203" i="32"/>
  <c r="BE203" i="32"/>
  <c r="BD203" i="32"/>
  <c r="BC203" i="32"/>
  <c r="BB203" i="32"/>
  <c r="BA203" i="32"/>
  <c r="AZ203" i="32"/>
  <c r="AY203" i="32"/>
  <c r="AX203" i="32"/>
  <c r="AW203" i="32"/>
  <c r="BF202" i="32"/>
  <c r="BE202" i="32"/>
  <c r="BD202" i="32"/>
  <c r="BC202" i="32"/>
  <c r="BB202" i="32"/>
  <c r="BA202" i="32"/>
  <c r="AZ202" i="32"/>
  <c r="AY202" i="32"/>
  <c r="AX202" i="32"/>
  <c r="AW202" i="32"/>
  <c r="BF201" i="32"/>
  <c r="BE201" i="32"/>
  <c r="BD201" i="32"/>
  <c r="BC201" i="32"/>
  <c r="BB201" i="32"/>
  <c r="BA201" i="32"/>
  <c r="AZ201" i="32"/>
  <c r="AY201" i="32"/>
  <c r="AX201" i="32"/>
  <c r="AW201" i="32"/>
  <c r="BF200" i="32"/>
  <c r="BE200" i="32"/>
  <c r="BD200" i="32"/>
  <c r="BC200" i="32"/>
  <c r="BB200" i="32"/>
  <c r="BA200" i="32"/>
  <c r="AZ200" i="32"/>
  <c r="AY200" i="32"/>
  <c r="AX200" i="32"/>
  <c r="AW200" i="32"/>
  <c r="BF197" i="32"/>
  <c r="BE197" i="32"/>
  <c r="BD197" i="32"/>
  <c r="BP160" i="32" s="1"/>
  <c r="BC197" i="32"/>
  <c r="BB197" i="32"/>
  <c r="BA197" i="32"/>
  <c r="AZ197" i="32"/>
  <c r="AY197" i="32"/>
  <c r="AX197" i="32"/>
  <c r="BJ160" i="32" s="1"/>
  <c r="AW197" i="32"/>
  <c r="BF196" i="32"/>
  <c r="BE196" i="32"/>
  <c r="BD196" i="32"/>
  <c r="BC196" i="32"/>
  <c r="BB196" i="32"/>
  <c r="BA196" i="32"/>
  <c r="AZ196" i="32"/>
  <c r="AY196" i="32"/>
  <c r="AX196" i="32"/>
  <c r="BJ159" i="32" s="1"/>
  <c r="AW196" i="32"/>
  <c r="BI159" i="32" s="1"/>
  <c r="BF195" i="32"/>
  <c r="BE195" i="32"/>
  <c r="BD195" i="32"/>
  <c r="BC195" i="32"/>
  <c r="BB195" i="32"/>
  <c r="BA195" i="32"/>
  <c r="AZ195" i="32"/>
  <c r="BL158" i="32" s="1"/>
  <c r="AY195" i="32"/>
  <c r="AX195" i="32"/>
  <c r="AW195" i="32"/>
  <c r="BF194" i="32"/>
  <c r="BR157" i="32" s="1"/>
  <c r="BE194" i="32"/>
  <c r="BQ157" i="32" s="1"/>
  <c r="BD194" i="32"/>
  <c r="BC194" i="32"/>
  <c r="BO157" i="32" s="1"/>
  <c r="BB194" i="32"/>
  <c r="BA194" i="32"/>
  <c r="AZ194" i="32"/>
  <c r="AY194" i="32"/>
  <c r="AX194" i="32"/>
  <c r="AW194" i="32"/>
  <c r="BF193" i="32"/>
  <c r="BE193" i="32"/>
  <c r="BD193" i="32"/>
  <c r="BC193" i="32"/>
  <c r="BB193" i="32"/>
  <c r="BA193" i="32"/>
  <c r="BM156" i="32" s="1"/>
  <c r="AZ193" i="32"/>
  <c r="AY193" i="32"/>
  <c r="AX193" i="32"/>
  <c r="AW193" i="32"/>
  <c r="BF192" i="32"/>
  <c r="BE192" i="32"/>
  <c r="BD192" i="32"/>
  <c r="BC192" i="32"/>
  <c r="BB192" i="32"/>
  <c r="BA192" i="32"/>
  <c r="BM155" i="32" s="1"/>
  <c r="AZ192" i="32"/>
  <c r="BL155" i="32" s="1"/>
  <c r="AY192" i="32"/>
  <c r="BK155" i="32" s="1"/>
  <c r="AX192" i="32"/>
  <c r="AW192" i="32"/>
  <c r="BF191" i="32"/>
  <c r="BE191" i="32"/>
  <c r="BD191" i="32"/>
  <c r="BP154" i="32" s="1"/>
  <c r="BC191" i="32"/>
  <c r="BB191" i="32"/>
  <c r="BA191" i="32"/>
  <c r="AZ191" i="32"/>
  <c r="AY191" i="32"/>
  <c r="BK154" i="32" s="1"/>
  <c r="AX191" i="32"/>
  <c r="BJ154" i="32" s="1"/>
  <c r="AW191" i="32"/>
  <c r="BI154" i="32" s="1"/>
  <c r="BF190" i="32"/>
  <c r="BE190" i="32"/>
  <c r="BD190" i="32"/>
  <c r="BC190" i="32"/>
  <c r="BB190" i="32"/>
  <c r="BN153" i="32" s="1"/>
  <c r="BA190" i="32"/>
  <c r="BM153" i="32" s="1"/>
  <c r="AZ190" i="32"/>
  <c r="AY190" i="32"/>
  <c r="AX190" i="32"/>
  <c r="AW190" i="32"/>
  <c r="BR189" i="32"/>
  <c r="BQ189" i="32"/>
  <c r="BP189" i="32"/>
  <c r="BO189" i="32"/>
  <c r="BN189" i="32"/>
  <c r="BF189" i="32"/>
  <c r="BE189" i="32"/>
  <c r="BD189" i="32"/>
  <c r="BC189" i="32"/>
  <c r="BB189" i="32"/>
  <c r="BA189" i="32"/>
  <c r="AZ189" i="32"/>
  <c r="AY189" i="32"/>
  <c r="AX189" i="32"/>
  <c r="AW189" i="32"/>
  <c r="BR188" i="32"/>
  <c r="BQ188" i="32"/>
  <c r="BP188" i="32"/>
  <c r="BO188" i="32"/>
  <c r="BN188" i="32"/>
  <c r="BF188" i="32"/>
  <c r="BE188" i="32"/>
  <c r="BD188" i="32"/>
  <c r="BC188" i="32"/>
  <c r="BB188" i="32"/>
  <c r="BA188" i="32"/>
  <c r="AZ188" i="32"/>
  <c r="AY188" i="32"/>
  <c r="AX188" i="32"/>
  <c r="AW188" i="32"/>
  <c r="BR187" i="32"/>
  <c r="BQ187" i="32"/>
  <c r="BP187" i="32"/>
  <c r="BO187" i="32"/>
  <c r="BN187" i="32"/>
  <c r="BF187" i="32"/>
  <c r="BE187" i="32"/>
  <c r="BD187" i="32"/>
  <c r="BC187" i="32"/>
  <c r="BB187" i="32"/>
  <c r="BA187" i="32"/>
  <c r="AZ187" i="32"/>
  <c r="AY187" i="32"/>
  <c r="AX187" i="32"/>
  <c r="AW187" i="32"/>
  <c r="BR186" i="32"/>
  <c r="BQ186" i="32"/>
  <c r="BP186" i="32"/>
  <c r="BO186" i="32"/>
  <c r="BN186" i="32"/>
  <c r="BR185" i="32"/>
  <c r="BQ185" i="32"/>
  <c r="BP185" i="32"/>
  <c r="BO185" i="32"/>
  <c r="BN185" i="32"/>
  <c r="BR184" i="32"/>
  <c r="BQ184" i="32"/>
  <c r="BP184" i="32"/>
  <c r="BO184" i="32"/>
  <c r="BN184" i="32"/>
  <c r="BF184" i="32"/>
  <c r="BE184" i="32"/>
  <c r="BQ160" i="32" s="1"/>
  <c r="BD184" i="32"/>
  <c r="BC184" i="32"/>
  <c r="BB184" i="32"/>
  <c r="BA184" i="32"/>
  <c r="AZ184" i="32"/>
  <c r="BL160" i="32" s="1"/>
  <c r="AY184" i="32"/>
  <c r="BK160" i="32" s="1"/>
  <c r="AX184" i="32"/>
  <c r="AW184" i="32"/>
  <c r="BR183" i="32"/>
  <c r="BQ183" i="32"/>
  <c r="BP183" i="32"/>
  <c r="BO183" i="32"/>
  <c r="BN183" i="32"/>
  <c r="BF183" i="32"/>
  <c r="BE183" i="32"/>
  <c r="BD183" i="32"/>
  <c r="BP159" i="32" s="1"/>
  <c r="BC183" i="32"/>
  <c r="BO159" i="32" s="1"/>
  <c r="BB183" i="32"/>
  <c r="BA183" i="32"/>
  <c r="AZ183" i="32"/>
  <c r="AY183" i="32"/>
  <c r="AX183" i="32"/>
  <c r="AW183" i="32"/>
  <c r="BR182" i="32"/>
  <c r="BQ182" i="32"/>
  <c r="BP182" i="32"/>
  <c r="BO182" i="32"/>
  <c r="BN182" i="32"/>
  <c r="BF182" i="32"/>
  <c r="BE182" i="32"/>
  <c r="BD182" i="32"/>
  <c r="BC182" i="32"/>
  <c r="BB182" i="32"/>
  <c r="BA182" i="32"/>
  <c r="AZ182" i="32"/>
  <c r="AY182" i="32"/>
  <c r="AX182" i="32"/>
  <c r="AW182" i="32"/>
  <c r="BR181" i="32"/>
  <c r="BQ181" i="32"/>
  <c r="BP181" i="32"/>
  <c r="BO181" i="32"/>
  <c r="BN181" i="32"/>
  <c r="BF181" i="32"/>
  <c r="BE181" i="32"/>
  <c r="BD181" i="32"/>
  <c r="BC181" i="32"/>
  <c r="BB181" i="32"/>
  <c r="BA181" i="32"/>
  <c r="AZ181" i="32"/>
  <c r="AY181" i="32"/>
  <c r="AX181" i="32"/>
  <c r="AW181" i="32"/>
  <c r="BR180" i="32"/>
  <c r="BQ180" i="32"/>
  <c r="BP180" i="32"/>
  <c r="BO180" i="32"/>
  <c r="BN180" i="32"/>
  <c r="BF180" i="32"/>
  <c r="BR156" i="32" s="1"/>
  <c r="BE180" i="32"/>
  <c r="BD180" i="32"/>
  <c r="BC180" i="32"/>
  <c r="BB180" i="32"/>
  <c r="BA180" i="32"/>
  <c r="AZ180" i="32"/>
  <c r="AY180" i="32"/>
  <c r="BK156" i="32" s="1"/>
  <c r="AX180" i="32"/>
  <c r="AW180" i="32"/>
  <c r="BR179" i="32"/>
  <c r="BR190" i="32" s="1"/>
  <c r="BQ179" i="32"/>
  <c r="BQ190" i="32" s="1"/>
  <c r="BP179" i="32"/>
  <c r="BP190" i="32" s="1"/>
  <c r="BO179" i="32"/>
  <c r="BO190" i="32" s="1"/>
  <c r="BN179" i="32"/>
  <c r="BN190" i="32" s="1"/>
  <c r="BF179" i="32"/>
  <c r="BE179" i="32"/>
  <c r="BD179" i="32"/>
  <c r="BC179" i="32"/>
  <c r="BB179" i="32"/>
  <c r="BA179" i="32"/>
  <c r="AZ179" i="32"/>
  <c r="AY179" i="32"/>
  <c r="AX179" i="32"/>
  <c r="AW179" i="32"/>
  <c r="BF178" i="32"/>
  <c r="BR154" i="32" s="1"/>
  <c r="BE178" i="32"/>
  <c r="BQ154" i="32" s="1"/>
  <c r="BD178" i="32"/>
  <c r="BC178" i="32"/>
  <c r="BB178" i="32"/>
  <c r="BA178" i="32"/>
  <c r="AZ178" i="32"/>
  <c r="AY178" i="32"/>
  <c r="AX178" i="32"/>
  <c r="AW178" i="32"/>
  <c r="BF177" i="32"/>
  <c r="BE177" i="32"/>
  <c r="BD177" i="32"/>
  <c r="BP153" i="32" s="1"/>
  <c r="BC177" i="32"/>
  <c r="BO153" i="32" s="1"/>
  <c r="BB177" i="32"/>
  <c r="BA177" i="32"/>
  <c r="AZ177" i="32"/>
  <c r="AY177" i="32"/>
  <c r="AX177" i="32"/>
  <c r="AW177" i="32"/>
  <c r="BF176" i="32"/>
  <c r="BE176" i="32"/>
  <c r="BD176" i="32"/>
  <c r="BC176" i="32"/>
  <c r="BO152" i="32" s="1"/>
  <c r="BB176" i="32"/>
  <c r="BN152" i="32" s="1"/>
  <c r="BA176" i="32"/>
  <c r="BM152" i="32" s="1"/>
  <c r="AZ176" i="32"/>
  <c r="AY176" i="32"/>
  <c r="AX176" i="32"/>
  <c r="AW176" i="32"/>
  <c r="BF175" i="32"/>
  <c r="BR151" i="32" s="1"/>
  <c r="BE175" i="32"/>
  <c r="BD175" i="32"/>
  <c r="BC175" i="32"/>
  <c r="BB175" i="32"/>
  <c r="BA175" i="32"/>
  <c r="AZ175" i="32"/>
  <c r="AY175" i="32"/>
  <c r="AX175" i="32"/>
  <c r="AW175" i="32"/>
  <c r="BI151" i="32" s="1"/>
  <c r="CB174" i="32"/>
  <c r="CA174" i="32"/>
  <c r="BZ174" i="32"/>
  <c r="BY174" i="32"/>
  <c r="BX174" i="32"/>
  <c r="BW174" i="32"/>
  <c r="BV174" i="32"/>
  <c r="BU174" i="32"/>
  <c r="BT174" i="32"/>
  <c r="BS174" i="32"/>
  <c r="BR174" i="32"/>
  <c r="BQ174" i="32"/>
  <c r="BP174" i="32"/>
  <c r="BO174" i="32"/>
  <c r="BN174" i="32"/>
  <c r="BM174" i="32"/>
  <c r="BL174" i="32"/>
  <c r="BK174" i="32"/>
  <c r="BJ174" i="32"/>
  <c r="BF174" i="32"/>
  <c r="BR150" i="32" s="1"/>
  <c r="BE174" i="32"/>
  <c r="BD174" i="32"/>
  <c r="BC174" i="32"/>
  <c r="BB174" i="32"/>
  <c r="BN150" i="32" s="1"/>
  <c r="BA174" i="32"/>
  <c r="BM150" i="32" s="1"/>
  <c r="AZ174" i="32"/>
  <c r="AY174" i="32"/>
  <c r="AX174" i="32"/>
  <c r="AW174" i="32"/>
  <c r="CB173" i="32"/>
  <c r="CA173" i="32"/>
  <c r="BZ173" i="32"/>
  <c r="BY173" i="32"/>
  <c r="BX173" i="32"/>
  <c r="BW173" i="32"/>
  <c r="BV173" i="32"/>
  <c r="BU173" i="32"/>
  <c r="BT173" i="32"/>
  <c r="BS173" i="32"/>
  <c r="BR173" i="32"/>
  <c r="BQ173" i="32"/>
  <c r="BP173" i="32"/>
  <c r="BO173" i="32"/>
  <c r="BN173" i="32"/>
  <c r="BM173" i="32"/>
  <c r="BL173" i="32"/>
  <c r="BK173" i="32"/>
  <c r="BJ173" i="32"/>
  <c r="CB172" i="32"/>
  <c r="CA172" i="32"/>
  <c r="BZ172" i="32"/>
  <c r="BY172" i="32"/>
  <c r="BX172" i="32"/>
  <c r="BW172" i="32"/>
  <c r="BV172" i="32"/>
  <c r="BU172" i="32"/>
  <c r="BT172" i="32"/>
  <c r="BS172" i="32"/>
  <c r="BR172" i="32"/>
  <c r="BQ172" i="32"/>
  <c r="BP172" i="32"/>
  <c r="BO172" i="32"/>
  <c r="BN172" i="32"/>
  <c r="BM172" i="32"/>
  <c r="BL172" i="32"/>
  <c r="BK172" i="32"/>
  <c r="BJ172" i="32"/>
  <c r="CB171" i="32"/>
  <c r="CA171" i="32"/>
  <c r="BZ171" i="32"/>
  <c r="BY171" i="32"/>
  <c r="BX171" i="32"/>
  <c r="BW171" i="32"/>
  <c r="BV171" i="32"/>
  <c r="BV175" i="32" s="1"/>
  <c r="BU171" i="32"/>
  <c r="BT171" i="32"/>
  <c r="BS171" i="32"/>
  <c r="BR171" i="32"/>
  <c r="BQ171" i="32"/>
  <c r="BP171" i="32"/>
  <c r="BO171" i="32"/>
  <c r="BN171" i="32"/>
  <c r="BM171" i="32"/>
  <c r="BL171" i="32"/>
  <c r="BK171" i="32"/>
  <c r="BJ171" i="32"/>
  <c r="BJ175" i="32" s="1"/>
  <c r="BZ180" i="32" s="1"/>
  <c r="AD54" i="32" s="1"/>
  <c r="AD61" i="32" s="1"/>
  <c r="BF171" i="32"/>
  <c r="BR160" i="32" s="1"/>
  <c r="BE171" i="32"/>
  <c r="BD171" i="32"/>
  <c r="BC171" i="32"/>
  <c r="BB171" i="32"/>
  <c r="BA171" i="32"/>
  <c r="BM160" i="32" s="1"/>
  <c r="AZ171" i="32"/>
  <c r="AY171" i="32"/>
  <c r="AX171" i="32"/>
  <c r="AW171" i="32"/>
  <c r="CB170" i="32"/>
  <c r="CA170" i="32"/>
  <c r="BZ170" i="32"/>
  <c r="BY170" i="32"/>
  <c r="BX170" i="32"/>
  <c r="BW170" i="32"/>
  <c r="BV170" i="32"/>
  <c r="BU170" i="32"/>
  <c r="BT170" i="32"/>
  <c r="BS170" i="32"/>
  <c r="BR170" i="32"/>
  <c r="BQ170" i="32"/>
  <c r="BP170" i="32"/>
  <c r="BO170" i="32"/>
  <c r="BN170" i="32"/>
  <c r="BM170" i="32"/>
  <c r="BL170" i="32"/>
  <c r="BK170" i="32"/>
  <c r="BJ170" i="32"/>
  <c r="BF170" i="32"/>
  <c r="BE170" i="32"/>
  <c r="BD170" i="32"/>
  <c r="BC170" i="32"/>
  <c r="BB170" i="32"/>
  <c r="BN159" i="32" s="1"/>
  <c r="BA170" i="32"/>
  <c r="BM159" i="32" s="1"/>
  <c r="AZ170" i="32"/>
  <c r="BL159" i="32" s="1"/>
  <c r="AY170" i="32"/>
  <c r="BK159" i="32" s="1"/>
  <c r="AX170" i="32"/>
  <c r="AW170" i="32"/>
  <c r="CB169" i="32"/>
  <c r="CA169" i="32"/>
  <c r="BZ169" i="32"/>
  <c r="BY169" i="32"/>
  <c r="BX169" i="32"/>
  <c r="BW169" i="32"/>
  <c r="BV169" i="32"/>
  <c r="BU169" i="32"/>
  <c r="BT169" i="32"/>
  <c r="BS169" i="32"/>
  <c r="BR169" i="32"/>
  <c r="BQ169" i="32"/>
  <c r="BP169" i="32"/>
  <c r="BO169" i="32"/>
  <c r="BN169" i="32"/>
  <c r="BM169" i="32"/>
  <c r="BL169" i="32"/>
  <c r="BK169" i="32"/>
  <c r="BJ169" i="32"/>
  <c r="BF169" i="32"/>
  <c r="BR158" i="32" s="1"/>
  <c r="BE169" i="32"/>
  <c r="BQ158" i="32" s="1"/>
  <c r="BD169" i="32"/>
  <c r="BC169" i="32"/>
  <c r="BB169" i="32"/>
  <c r="BA169" i="32"/>
  <c r="AZ169" i="32"/>
  <c r="AY169" i="32"/>
  <c r="BK158" i="32" s="1"/>
  <c r="AX169" i="32"/>
  <c r="AW169" i="32"/>
  <c r="CB168" i="32"/>
  <c r="CA168" i="32"/>
  <c r="BZ168" i="32"/>
  <c r="BY168" i="32"/>
  <c r="BX168" i="32"/>
  <c r="BW168" i="32"/>
  <c r="BV168" i="32"/>
  <c r="BU168" i="32"/>
  <c r="BT168" i="32"/>
  <c r="BS168" i="32"/>
  <c r="BR168" i="32"/>
  <c r="BQ168" i="32"/>
  <c r="BP168" i="32"/>
  <c r="BO168" i="32"/>
  <c r="BN168" i="32"/>
  <c r="BM168" i="32"/>
  <c r="BL168" i="32"/>
  <c r="BK168" i="32"/>
  <c r="BJ168" i="32"/>
  <c r="BF168" i="32"/>
  <c r="BE168" i="32"/>
  <c r="BD168" i="32"/>
  <c r="BP157" i="32" s="1"/>
  <c r="BC168" i="32"/>
  <c r="BB168" i="32"/>
  <c r="BA168" i="32"/>
  <c r="AZ168" i="32"/>
  <c r="AY168" i="32"/>
  <c r="BK157" i="32" s="1"/>
  <c r="AX168" i="32"/>
  <c r="BJ157" i="32" s="1"/>
  <c r="AW168" i="32"/>
  <c r="BI157" i="32" s="1"/>
  <c r="CB167" i="32"/>
  <c r="CA167" i="32"/>
  <c r="BZ167" i="32"/>
  <c r="BY167" i="32"/>
  <c r="BX167" i="32"/>
  <c r="BW167" i="32"/>
  <c r="BV167" i="32"/>
  <c r="BU167" i="32"/>
  <c r="BT167" i="32"/>
  <c r="BS167" i="32"/>
  <c r="BR167" i="32"/>
  <c r="BQ167" i="32"/>
  <c r="BP167" i="32"/>
  <c r="BO167" i="32"/>
  <c r="BN167" i="32"/>
  <c r="BM167" i="32"/>
  <c r="BL167" i="32"/>
  <c r="BK167" i="32"/>
  <c r="BJ167" i="32"/>
  <c r="BF167" i="32"/>
  <c r="BE167" i="32"/>
  <c r="BQ156" i="32" s="1"/>
  <c r="BD167" i="32"/>
  <c r="BP156" i="32" s="1"/>
  <c r="BC167" i="32"/>
  <c r="BO156" i="32" s="1"/>
  <c r="BB167" i="32"/>
  <c r="BN156" i="32" s="1"/>
  <c r="BA167" i="32"/>
  <c r="AZ167" i="32"/>
  <c r="AY167" i="32"/>
  <c r="AX167" i="32"/>
  <c r="AW167" i="32"/>
  <c r="CB166" i="32"/>
  <c r="CA166" i="32"/>
  <c r="BZ166" i="32"/>
  <c r="BY166" i="32"/>
  <c r="BX166" i="32"/>
  <c r="BX175" i="32" s="1"/>
  <c r="BW166" i="32"/>
  <c r="BW175" i="32" s="1"/>
  <c r="BV166" i="32"/>
  <c r="BU166" i="32"/>
  <c r="BT166" i="32"/>
  <c r="BS166" i="32"/>
  <c r="BR166" i="32"/>
  <c r="BQ166" i="32"/>
  <c r="BP166" i="32"/>
  <c r="BO166" i="32"/>
  <c r="BN166" i="32"/>
  <c r="BM166" i="32"/>
  <c r="BL166" i="32"/>
  <c r="BL175" i="32" s="1"/>
  <c r="BK166" i="32"/>
  <c r="BK175" i="32" s="1"/>
  <c r="BJ166" i="32"/>
  <c r="BF166" i="32"/>
  <c r="BE166" i="32"/>
  <c r="BD166" i="32"/>
  <c r="BC166" i="32"/>
  <c r="BB166" i="32"/>
  <c r="BN155" i="32" s="1"/>
  <c r="BA166" i="32"/>
  <c r="AZ166" i="32"/>
  <c r="AY166" i="32"/>
  <c r="AX166" i="32"/>
  <c r="BJ155" i="32" s="1"/>
  <c r="AW166" i="32"/>
  <c r="BI155" i="32" s="1"/>
  <c r="CB165" i="32"/>
  <c r="CB175" i="32" s="1"/>
  <c r="CA165" i="32"/>
  <c r="BZ165" i="32"/>
  <c r="BY165" i="32"/>
  <c r="BX165" i="32"/>
  <c r="BW165" i="32"/>
  <c r="BV165" i="32"/>
  <c r="BU165" i="32"/>
  <c r="BT165" i="32"/>
  <c r="BS165" i="32"/>
  <c r="BR165" i="32"/>
  <c r="BQ165" i="32"/>
  <c r="BP165" i="32"/>
  <c r="BP175" i="32" s="1"/>
  <c r="BO165" i="32"/>
  <c r="BN165" i="32"/>
  <c r="BM165" i="32"/>
  <c r="BL165" i="32"/>
  <c r="BK165" i="32"/>
  <c r="BJ165" i="32"/>
  <c r="BF165" i="32"/>
  <c r="BE165" i="32"/>
  <c r="BD165" i="32"/>
  <c r="BC165" i="32"/>
  <c r="BO154" i="32" s="1"/>
  <c r="BB165" i="32"/>
  <c r="BN154" i="32" s="1"/>
  <c r="BA165" i="32"/>
  <c r="BM154" i="32" s="1"/>
  <c r="AZ165" i="32"/>
  <c r="AY165" i="32"/>
  <c r="AX165" i="32"/>
  <c r="AW165" i="32"/>
  <c r="CB164" i="32"/>
  <c r="CA164" i="32"/>
  <c r="CA175" i="32" s="1"/>
  <c r="BZ164" i="32"/>
  <c r="BZ175" i="32" s="1"/>
  <c r="BY164" i="32"/>
  <c r="BY175" i="32" s="1"/>
  <c r="BX164" i="32"/>
  <c r="BW164" i="32"/>
  <c r="BV164" i="32"/>
  <c r="BU164" i="32"/>
  <c r="BU175" i="32" s="1"/>
  <c r="BT164" i="32"/>
  <c r="BT175" i="32" s="1"/>
  <c r="BS164" i="32"/>
  <c r="BS175" i="32" s="1"/>
  <c r="BR164" i="32"/>
  <c r="BR175" i="32" s="1"/>
  <c r="BQ164" i="32"/>
  <c r="BQ175" i="32" s="1"/>
  <c r="BP164" i="32"/>
  <c r="BO164" i="32"/>
  <c r="BO175" i="32" s="1"/>
  <c r="BU180" i="32" s="1"/>
  <c r="Y54" i="32" s="1"/>
  <c r="Y61" i="32" s="1"/>
  <c r="BN164" i="32"/>
  <c r="BN175" i="32" s="1"/>
  <c r="BM164" i="32"/>
  <c r="BM175" i="32" s="1"/>
  <c r="BW180" i="32" s="1"/>
  <c r="AA54" i="32" s="1"/>
  <c r="AA61" i="32" s="1"/>
  <c r="BL164" i="32"/>
  <c r="BK164" i="32"/>
  <c r="BJ164" i="32"/>
  <c r="BF164" i="32"/>
  <c r="BR153" i="32" s="1"/>
  <c r="BE164" i="32"/>
  <c r="BQ153" i="32" s="1"/>
  <c r="BD164" i="32"/>
  <c r="BC164" i="32"/>
  <c r="BB164" i="32"/>
  <c r="BA164" i="32"/>
  <c r="AZ164" i="32"/>
  <c r="BL153" i="32" s="1"/>
  <c r="AY164" i="32"/>
  <c r="AX164" i="32"/>
  <c r="AW164" i="32"/>
  <c r="BF163" i="32"/>
  <c r="BE163" i="32"/>
  <c r="BD163" i="32"/>
  <c r="BC163" i="32"/>
  <c r="BB163" i="32"/>
  <c r="BA163" i="32"/>
  <c r="AZ163" i="32"/>
  <c r="AY163" i="32"/>
  <c r="AX163" i="32"/>
  <c r="AW163" i="32"/>
  <c r="BF162" i="32"/>
  <c r="BE162" i="32"/>
  <c r="BD162" i="32"/>
  <c r="BP151" i="32" s="1"/>
  <c r="BC162" i="32"/>
  <c r="BO151" i="32" s="1"/>
  <c r="BB162" i="32"/>
  <c r="BN151" i="32" s="1"/>
  <c r="BA162" i="32"/>
  <c r="AZ162" i="32"/>
  <c r="AY162" i="32"/>
  <c r="AX162" i="32"/>
  <c r="AW162" i="32"/>
  <c r="BF161" i="32"/>
  <c r="BE161" i="32"/>
  <c r="BD161" i="32"/>
  <c r="BP150" i="32" s="1"/>
  <c r="BC161" i="32"/>
  <c r="BB161" i="32"/>
  <c r="BA161" i="32"/>
  <c r="AZ161" i="32"/>
  <c r="BL150" i="32" s="1"/>
  <c r="AY161" i="32"/>
  <c r="BK150" i="32" s="1"/>
  <c r="AX161" i="32"/>
  <c r="BJ150" i="32" s="1"/>
  <c r="AW161" i="32"/>
  <c r="BO160" i="32"/>
  <c r="BN160" i="32"/>
  <c r="BI160" i="32"/>
  <c r="BR159" i="32"/>
  <c r="BQ159" i="32"/>
  <c r="BP158" i="32"/>
  <c r="BO158" i="32"/>
  <c r="BN158" i="32"/>
  <c r="BM158" i="32"/>
  <c r="BJ158" i="32"/>
  <c r="BI158" i="32"/>
  <c r="BF158" i="32"/>
  <c r="BE158" i="32"/>
  <c r="BD158" i="32"/>
  <c r="BP146" i="32" s="1"/>
  <c r="BC158" i="32"/>
  <c r="BB158" i="32"/>
  <c r="BA158" i="32"/>
  <c r="AZ158" i="32"/>
  <c r="AY158" i="32"/>
  <c r="AX158" i="32"/>
  <c r="AW158" i="32"/>
  <c r="BM157" i="32"/>
  <c r="BL157" i="32"/>
  <c r="BF157" i="32"/>
  <c r="BE157" i="32"/>
  <c r="BD157" i="32"/>
  <c r="BC157" i="32"/>
  <c r="BB157" i="32"/>
  <c r="BA157" i="32"/>
  <c r="AZ157" i="32"/>
  <c r="AY157" i="32"/>
  <c r="AX157" i="32"/>
  <c r="AW157" i="32"/>
  <c r="BJ156" i="32"/>
  <c r="BI156" i="32"/>
  <c r="BF156" i="32"/>
  <c r="BE156" i="32"/>
  <c r="BD156" i="32"/>
  <c r="BC156" i="32"/>
  <c r="BB156" i="32"/>
  <c r="BA156" i="32"/>
  <c r="AZ156" i="32"/>
  <c r="AY156" i="32"/>
  <c r="AX156" i="32"/>
  <c r="AW156" i="32"/>
  <c r="BR155" i="32"/>
  <c r="BQ155" i="32"/>
  <c r="BP155" i="32"/>
  <c r="BO155" i="32"/>
  <c r="BF155" i="32"/>
  <c r="BE155" i="32"/>
  <c r="BD155" i="32"/>
  <c r="BC155" i="32"/>
  <c r="BB155" i="32"/>
  <c r="BA155" i="32"/>
  <c r="AZ155" i="32"/>
  <c r="AY155" i="32"/>
  <c r="AX155" i="32"/>
  <c r="AW155" i="32"/>
  <c r="BL154" i="32"/>
  <c r="BF154" i="32"/>
  <c r="BE154" i="32"/>
  <c r="BD154" i="32"/>
  <c r="BC154" i="32"/>
  <c r="BB154" i="32"/>
  <c r="BA154" i="32"/>
  <c r="AZ154" i="32"/>
  <c r="AY154" i="32"/>
  <c r="AX154" i="32"/>
  <c r="BJ142" i="32" s="1"/>
  <c r="AW154" i="32"/>
  <c r="BI142" i="32" s="1"/>
  <c r="BK153" i="32"/>
  <c r="BJ153" i="32"/>
  <c r="BI153" i="32"/>
  <c r="BF153" i="32"/>
  <c r="BE153" i="32"/>
  <c r="BD153" i="32"/>
  <c r="BC153" i="32"/>
  <c r="BB153" i="32"/>
  <c r="BA153" i="32"/>
  <c r="AZ153" i="32"/>
  <c r="AY153" i="32"/>
  <c r="AX153" i="32"/>
  <c r="AW153" i="32"/>
  <c r="BR152" i="32"/>
  <c r="BQ152" i="32"/>
  <c r="BP152" i="32"/>
  <c r="BL152" i="32"/>
  <c r="BK152" i="32"/>
  <c r="BJ152" i="32"/>
  <c r="BI152" i="32"/>
  <c r="BF152" i="32"/>
  <c r="BE152" i="32"/>
  <c r="BD152" i="32"/>
  <c r="BC152" i="32"/>
  <c r="BB152" i="32"/>
  <c r="BA152" i="32"/>
  <c r="AZ152" i="32"/>
  <c r="AY152" i="32"/>
  <c r="AX152" i="32"/>
  <c r="AW152" i="32"/>
  <c r="BQ151" i="32"/>
  <c r="BM151" i="32"/>
  <c r="BL151" i="32"/>
  <c r="BK151" i="32"/>
  <c r="BJ151" i="32"/>
  <c r="BF151" i="32"/>
  <c r="BE151" i="32"/>
  <c r="BD151" i="32"/>
  <c r="BP139" i="32" s="1"/>
  <c r="BC151" i="32"/>
  <c r="BB151" i="32"/>
  <c r="BA151" i="32"/>
  <c r="AZ151" i="32"/>
  <c r="AY151" i="32"/>
  <c r="AX151" i="32"/>
  <c r="BJ139" i="32" s="1"/>
  <c r="AW151" i="32"/>
  <c r="BQ150" i="32"/>
  <c r="BO150" i="32"/>
  <c r="BO161" i="32" s="1"/>
  <c r="AC72" i="32" s="1"/>
  <c r="BI150" i="32"/>
  <c r="BF150" i="32"/>
  <c r="BE150" i="32"/>
  <c r="BD150" i="32"/>
  <c r="BC150" i="32"/>
  <c r="BB150" i="32"/>
  <c r="BA150" i="32"/>
  <c r="AZ150" i="32"/>
  <c r="AY150" i="32"/>
  <c r="AX150" i="32"/>
  <c r="AW150" i="32"/>
  <c r="BF149" i="32"/>
  <c r="BE149" i="32"/>
  <c r="BD149" i="32"/>
  <c r="BP137" i="32" s="1"/>
  <c r="BC149" i="32"/>
  <c r="BO137" i="32" s="1"/>
  <c r="BB149" i="32"/>
  <c r="BA149" i="32"/>
  <c r="AZ149" i="32"/>
  <c r="AY149" i="32"/>
  <c r="AX149" i="32"/>
  <c r="AW149" i="32"/>
  <c r="BF148" i="32"/>
  <c r="BE148" i="32"/>
  <c r="BD148" i="32"/>
  <c r="BC148" i="32"/>
  <c r="BB148" i="32"/>
  <c r="BA148" i="32"/>
  <c r="AZ148" i="32"/>
  <c r="AY148" i="32"/>
  <c r="AX148" i="32"/>
  <c r="AW148" i="32"/>
  <c r="BL146" i="32"/>
  <c r="BK146" i="32"/>
  <c r="BJ146" i="32"/>
  <c r="BI146" i="32"/>
  <c r="BF145" i="32"/>
  <c r="BR146" i="32" s="1"/>
  <c r="BE145" i="32"/>
  <c r="BQ146" i="32" s="1"/>
  <c r="BD145" i="32"/>
  <c r="BC145" i="32"/>
  <c r="BO146" i="32" s="1"/>
  <c r="BB145" i="32"/>
  <c r="BN146" i="32" s="1"/>
  <c r="BA145" i="32"/>
  <c r="BM146" i="32" s="1"/>
  <c r="AZ145" i="32"/>
  <c r="AY145" i="32"/>
  <c r="AX145" i="32"/>
  <c r="AW145" i="32"/>
  <c r="BF144" i="32"/>
  <c r="BR145" i="32" s="1"/>
  <c r="BE144" i="32"/>
  <c r="BQ145" i="32" s="1"/>
  <c r="BD144" i="32"/>
  <c r="BP145" i="32" s="1"/>
  <c r="BC144" i="32"/>
  <c r="BO145" i="32" s="1"/>
  <c r="BB144" i="32"/>
  <c r="BN145" i="32" s="1"/>
  <c r="BA144" i="32"/>
  <c r="BM145" i="32" s="1"/>
  <c r="AZ144" i="32"/>
  <c r="BL145" i="32" s="1"/>
  <c r="AY144" i="32"/>
  <c r="BK145" i="32" s="1"/>
  <c r="AX144" i="32"/>
  <c r="BJ145" i="32" s="1"/>
  <c r="AW144" i="32"/>
  <c r="BI145" i="32" s="1"/>
  <c r="CJ143" i="32"/>
  <c r="CI143" i="32"/>
  <c r="CH143" i="32"/>
  <c r="CG143" i="32"/>
  <c r="CF143" i="32"/>
  <c r="CE143" i="32"/>
  <c r="BF143" i="32"/>
  <c r="BR144" i="32" s="1"/>
  <c r="BE143" i="32"/>
  <c r="BQ144" i="32" s="1"/>
  <c r="BD143" i="32"/>
  <c r="BP144" i="32" s="1"/>
  <c r="BC143" i="32"/>
  <c r="BO144" i="32" s="1"/>
  <c r="BB143" i="32"/>
  <c r="BN144" i="32" s="1"/>
  <c r="BA143" i="32"/>
  <c r="BM144" i="32" s="1"/>
  <c r="AZ143" i="32"/>
  <c r="BL144" i="32" s="1"/>
  <c r="AY143" i="32"/>
  <c r="BK144" i="32" s="1"/>
  <c r="AX143" i="32"/>
  <c r="BJ144" i="32" s="1"/>
  <c r="AW143" i="32"/>
  <c r="BI144" i="32" s="1"/>
  <c r="CJ142" i="32"/>
  <c r="CI142" i="32"/>
  <c r="CH142" i="32"/>
  <c r="CG142" i="32"/>
  <c r="CF142" i="32"/>
  <c r="CE142" i="32"/>
  <c r="BP142" i="32"/>
  <c r="BO142" i="32"/>
  <c r="BN142" i="32"/>
  <c r="BM142" i="32"/>
  <c r="BF142" i="32"/>
  <c r="BR143" i="32" s="1"/>
  <c r="BE142" i="32"/>
  <c r="BQ143" i="32" s="1"/>
  <c r="BD142" i="32"/>
  <c r="BP143" i="32" s="1"/>
  <c r="BC142" i="32"/>
  <c r="BO143" i="32" s="1"/>
  <c r="BB142" i="32"/>
  <c r="BN143" i="32" s="1"/>
  <c r="BA142" i="32"/>
  <c r="BM143" i="32" s="1"/>
  <c r="AZ142" i="32"/>
  <c r="BL143" i="32" s="1"/>
  <c r="AY142" i="32"/>
  <c r="BK143" i="32" s="1"/>
  <c r="AX142" i="32"/>
  <c r="BJ143" i="32" s="1"/>
  <c r="AW142" i="32"/>
  <c r="BI143" i="32" s="1"/>
  <c r="CJ141" i="32"/>
  <c r="CI141" i="32"/>
  <c r="CH141" i="32"/>
  <c r="CG141" i="32"/>
  <c r="CF141" i="32"/>
  <c r="CE141" i="32"/>
  <c r="CA141" i="32"/>
  <c r="BZ141" i="32"/>
  <c r="BY141" i="32"/>
  <c r="BX141" i="32"/>
  <c r="BO141" i="32"/>
  <c r="BJ141" i="32"/>
  <c r="BI141" i="32"/>
  <c r="BF141" i="32"/>
  <c r="BR142" i="32" s="1"/>
  <c r="BE141" i="32"/>
  <c r="BQ142" i="32" s="1"/>
  <c r="BD141" i="32"/>
  <c r="BC141" i="32"/>
  <c r="BB141" i="32"/>
  <c r="BA141" i="32"/>
  <c r="AZ141" i="32"/>
  <c r="BL142" i="32" s="1"/>
  <c r="AY141" i="32"/>
  <c r="BK142" i="32" s="1"/>
  <c r="AX141" i="32"/>
  <c r="AW141" i="32"/>
  <c r="CJ140" i="32"/>
  <c r="CI140" i="32"/>
  <c r="CH140" i="32"/>
  <c r="CG140" i="32"/>
  <c r="CF140" i="32"/>
  <c r="CE140" i="32"/>
  <c r="CA140" i="32"/>
  <c r="BZ140" i="32"/>
  <c r="BY140" i="32"/>
  <c r="BX140" i="32"/>
  <c r="BP140" i="32"/>
  <c r="BO140" i="32"/>
  <c r="BN140" i="32"/>
  <c r="BM140" i="32"/>
  <c r="BJ140" i="32"/>
  <c r="BI140" i="32"/>
  <c r="BF140" i="32"/>
  <c r="BR141" i="32" s="1"/>
  <c r="BE140" i="32"/>
  <c r="BQ141" i="32" s="1"/>
  <c r="BD140" i="32"/>
  <c r="BP141" i="32" s="1"/>
  <c r="BC140" i="32"/>
  <c r="BB140" i="32"/>
  <c r="BN141" i="32" s="1"/>
  <c r="BA140" i="32"/>
  <c r="BM141" i="32" s="1"/>
  <c r="AZ140" i="32"/>
  <c r="BL141" i="32" s="1"/>
  <c r="AY140" i="32"/>
  <c r="BK141" i="32" s="1"/>
  <c r="AX140" i="32"/>
  <c r="AW140" i="32"/>
  <c r="CJ139" i="32"/>
  <c r="CI139" i="32"/>
  <c r="CH139" i="32"/>
  <c r="CG139" i="32"/>
  <c r="CF139" i="32"/>
  <c r="CE139" i="32"/>
  <c r="CA139" i="32"/>
  <c r="BZ139" i="32"/>
  <c r="BY139" i="32"/>
  <c r="BX139" i="32"/>
  <c r="BO139" i="32"/>
  <c r="BI139" i="32"/>
  <c r="BF139" i="32"/>
  <c r="BR140" i="32" s="1"/>
  <c r="BE139" i="32"/>
  <c r="BQ140" i="32" s="1"/>
  <c r="BD139" i="32"/>
  <c r="BC139" i="32"/>
  <c r="BB139" i="32"/>
  <c r="BA139" i="32"/>
  <c r="AZ139" i="32"/>
  <c r="BL140" i="32" s="1"/>
  <c r="AY139" i="32"/>
  <c r="BK140" i="32" s="1"/>
  <c r="AX139" i="32"/>
  <c r="AW139" i="32"/>
  <c r="CJ138" i="32"/>
  <c r="CI138" i="32"/>
  <c r="CH138" i="32"/>
  <c r="CG138" i="32"/>
  <c r="CF138" i="32"/>
  <c r="CE138" i="32"/>
  <c r="CA138" i="32"/>
  <c r="BZ138" i="32"/>
  <c r="BY138" i="32"/>
  <c r="BX138" i="32"/>
  <c r="BP138" i="32"/>
  <c r="BO138" i="32"/>
  <c r="BN138" i="32"/>
  <c r="BM138" i="32"/>
  <c r="BJ138" i="32"/>
  <c r="BI138" i="32"/>
  <c r="BF138" i="32"/>
  <c r="BR139" i="32" s="1"/>
  <c r="BE138" i="32"/>
  <c r="BQ139" i="32" s="1"/>
  <c r="BD138" i="32"/>
  <c r="BC138" i="32"/>
  <c r="BB138" i="32"/>
  <c r="BN139" i="32" s="1"/>
  <c r="BA138" i="32"/>
  <c r="BM139" i="32" s="1"/>
  <c r="AZ138" i="32"/>
  <c r="BL139" i="32" s="1"/>
  <c r="AY138" i="32"/>
  <c r="BK139" i="32" s="1"/>
  <c r="AX138" i="32"/>
  <c r="AW138" i="32"/>
  <c r="CJ137" i="32"/>
  <c r="CI137" i="32"/>
  <c r="CH137" i="32"/>
  <c r="CG137" i="32"/>
  <c r="CF137" i="32"/>
  <c r="CE137" i="32"/>
  <c r="CA137" i="32"/>
  <c r="BZ137" i="32"/>
  <c r="BY137" i="32"/>
  <c r="BX137" i="32"/>
  <c r="BJ137" i="32"/>
  <c r="BI137" i="32"/>
  <c r="BF137" i="32"/>
  <c r="BR138" i="32" s="1"/>
  <c r="BE137" i="32"/>
  <c r="BQ138" i="32" s="1"/>
  <c r="BD137" i="32"/>
  <c r="BC137" i="32"/>
  <c r="BB137" i="32"/>
  <c r="BA137" i="32"/>
  <c r="AZ137" i="32"/>
  <c r="BL138" i="32" s="1"/>
  <c r="AY137" i="32"/>
  <c r="BK138" i="32" s="1"/>
  <c r="AX137" i="32"/>
  <c r="AW137" i="32"/>
  <c r="CJ136" i="32"/>
  <c r="CJ144" i="32" s="1"/>
  <c r="AD60" i="32" s="1"/>
  <c r="CI136" i="32"/>
  <c r="CI144" i="32" s="1"/>
  <c r="AC60" i="32" s="1"/>
  <c r="CH136" i="32"/>
  <c r="CH144" i="32" s="1"/>
  <c r="AB60" i="32" s="1"/>
  <c r="CG136" i="32"/>
  <c r="CG144" i="32" s="1"/>
  <c r="AA60" i="32" s="1"/>
  <c r="CF136" i="32"/>
  <c r="CF144" i="32" s="1"/>
  <c r="Z60" i="32" s="1"/>
  <c r="CE136" i="32"/>
  <c r="CE144" i="32" s="1"/>
  <c r="Y60" i="32" s="1"/>
  <c r="CA136" i="32"/>
  <c r="BZ136" i="32"/>
  <c r="BY136" i="32"/>
  <c r="BX136" i="32"/>
  <c r="BP136" i="32"/>
  <c r="BO136" i="32"/>
  <c r="BO147" i="32" s="1"/>
  <c r="AA72" i="32" s="1"/>
  <c r="BN136" i="32"/>
  <c r="BM136" i="32"/>
  <c r="BF136" i="32"/>
  <c r="BR137" i="32" s="1"/>
  <c r="BE136" i="32"/>
  <c r="BQ137" i="32" s="1"/>
  <c r="BD136" i="32"/>
  <c r="BC136" i="32"/>
  <c r="BB136" i="32"/>
  <c r="BN137" i="32" s="1"/>
  <c r="BA136" i="32"/>
  <c r="BM137" i="32" s="1"/>
  <c r="AZ136" i="32"/>
  <c r="BL137" i="32" s="1"/>
  <c r="AY136" i="32"/>
  <c r="BK137" i="32" s="1"/>
  <c r="AX136" i="32"/>
  <c r="AW136" i="32"/>
  <c r="BF135" i="32"/>
  <c r="BR136" i="32" s="1"/>
  <c r="BE135" i="32"/>
  <c r="BQ136" i="32" s="1"/>
  <c r="BD135" i="32"/>
  <c r="BC135" i="32"/>
  <c r="BB135" i="32"/>
  <c r="BA135" i="32"/>
  <c r="AZ135" i="32"/>
  <c r="BL136" i="32" s="1"/>
  <c r="AY135" i="32"/>
  <c r="BK136" i="32" s="1"/>
  <c r="AX135" i="32"/>
  <c r="BJ136" i="32" s="1"/>
  <c r="AW135" i="32"/>
  <c r="BI136" i="32" s="1"/>
  <c r="BI147" i="32" s="1"/>
  <c r="AA66" i="32" s="1"/>
  <c r="X124" i="32"/>
  <c r="W124" i="32"/>
  <c r="U124" i="32"/>
  <c r="S124" i="32"/>
  <c r="Q124" i="32"/>
  <c r="O124" i="32"/>
  <c r="M124" i="32"/>
  <c r="Y48" i="32" s="1"/>
  <c r="K124" i="32"/>
  <c r="I124" i="32"/>
  <c r="G124" i="32"/>
  <c r="F124" i="32"/>
  <c r="D124" i="32"/>
  <c r="Y47" i="32" s="1"/>
  <c r="B124" i="32"/>
  <c r="AD57" i="32"/>
  <c r="AC57" i="32"/>
  <c r="AB57" i="32"/>
  <c r="AA57" i="32"/>
  <c r="Z57" i="32"/>
  <c r="Y57" i="32"/>
  <c r="S55" i="32"/>
  <c r="AD58" i="32" s="1"/>
  <c r="R55" i="32"/>
  <c r="AC58" i="32" s="1"/>
  <c r="Q55" i="32"/>
  <c r="AB58" i="32" s="1"/>
  <c r="P55" i="32"/>
  <c r="AA58" i="32" s="1"/>
  <c r="O55" i="32"/>
  <c r="Z58" i="32" s="1"/>
  <c r="N55" i="32"/>
  <c r="Y58" i="32" s="1"/>
  <c r="Y46" i="32"/>
  <c r="Y44" i="32"/>
  <c r="Y43" i="32"/>
  <c r="BF210" i="31"/>
  <c r="BE210" i="31"/>
  <c r="BD210" i="31"/>
  <c r="BC210" i="31"/>
  <c r="BB210" i="31"/>
  <c r="BA210" i="31"/>
  <c r="AZ210" i="31"/>
  <c r="AY210" i="31"/>
  <c r="AX210" i="31"/>
  <c r="AW210" i="31"/>
  <c r="BF209" i="31"/>
  <c r="BE209" i="31"/>
  <c r="BD209" i="31"/>
  <c r="BC209" i="31"/>
  <c r="BB209" i="31"/>
  <c r="BA209" i="31"/>
  <c r="AZ209" i="31"/>
  <c r="AY209" i="31"/>
  <c r="AX209" i="31"/>
  <c r="AW209" i="31"/>
  <c r="BF208" i="31"/>
  <c r="BE208" i="31"/>
  <c r="BD208" i="31"/>
  <c r="BC208" i="31"/>
  <c r="BB208" i="31"/>
  <c r="BA208" i="31"/>
  <c r="AZ208" i="31"/>
  <c r="AY208" i="31"/>
  <c r="AX208" i="31"/>
  <c r="AW208" i="31"/>
  <c r="BF207" i="31"/>
  <c r="BE207" i="31"/>
  <c r="BD207" i="31"/>
  <c r="BC207" i="31"/>
  <c r="BB207" i="31"/>
  <c r="BN157" i="31" s="1"/>
  <c r="BA207" i="31"/>
  <c r="BM157" i="31" s="1"/>
  <c r="AZ207" i="31"/>
  <c r="AY207" i="31"/>
  <c r="AX207" i="31"/>
  <c r="AW207" i="31"/>
  <c r="BF206" i="31"/>
  <c r="BE206" i="31"/>
  <c r="BD206" i="31"/>
  <c r="BC206" i="31"/>
  <c r="BB206" i="31"/>
  <c r="BA206" i="31"/>
  <c r="AZ206" i="31"/>
  <c r="BL156" i="31" s="1"/>
  <c r="AY206" i="31"/>
  <c r="AX206" i="31"/>
  <c r="AW206" i="31"/>
  <c r="BF205" i="31"/>
  <c r="BE205" i="31"/>
  <c r="BD205" i="31"/>
  <c r="BC205" i="31"/>
  <c r="BB205" i="31"/>
  <c r="BA205" i="31"/>
  <c r="AZ205" i="31"/>
  <c r="AY205" i="31"/>
  <c r="AX205" i="31"/>
  <c r="BJ155" i="31" s="1"/>
  <c r="AW205" i="31"/>
  <c r="BI155" i="31" s="1"/>
  <c r="BF204" i="31"/>
  <c r="BE204" i="31"/>
  <c r="BD204" i="31"/>
  <c r="BC204" i="31"/>
  <c r="BB204" i="31"/>
  <c r="BA204" i="31"/>
  <c r="AZ204" i="31"/>
  <c r="AY204" i="31"/>
  <c r="AX204" i="31"/>
  <c r="AW204" i="31"/>
  <c r="BF203" i="31"/>
  <c r="BE203" i="31"/>
  <c r="BD203" i="31"/>
  <c r="BC203" i="31"/>
  <c r="BB203" i="31"/>
  <c r="BA203" i="31"/>
  <c r="AZ203" i="31"/>
  <c r="AY203" i="31"/>
  <c r="AX203" i="31"/>
  <c r="AW203" i="31"/>
  <c r="BF202" i="31"/>
  <c r="BE202" i="31"/>
  <c r="BD202" i="31"/>
  <c r="BC202" i="31"/>
  <c r="BB202" i="31"/>
  <c r="BA202" i="31"/>
  <c r="AZ202" i="31"/>
  <c r="AY202" i="31"/>
  <c r="AX202" i="31"/>
  <c r="AW202" i="31"/>
  <c r="BF201" i="31"/>
  <c r="BE201" i="31"/>
  <c r="BD201" i="31"/>
  <c r="BC201" i="31"/>
  <c r="BB201" i="31"/>
  <c r="BA201" i="31"/>
  <c r="AZ201" i="31"/>
  <c r="AY201" i="31"/>
  <c r="AX201" i="31"/>
  <c r="AW201" i="31"/>
  <c r="BF200" i="31"/>
  <c r="BE200" i="31"/>
  <c r="BD200" i="31"/>
  <c r="BC200" i="31"/>
  <c r="BB200" i="31"/>
  <c r="BA200" i="31"/>
  <c r="AZ200" i="31"/>
  <c r="AY200" i="31"/>
  <c r="AX200" i="31"/>
  <c r="AW200" i="31"/>
  <c r="BF197" i="31"/>
  <c r="BE197" i="31"/>
  <c r="BD197" i="31"/>
  <c r="BC197" i="31"/>
  <c r="BB197" i="31"/>
  <c r="BA197" i="31"/>
  <c r="AZ197" i="31"/>
  <c r="AY197" i="31"/>
  <c r="AX197" i="31"/>
  <c r="AW197" i="31"/>
  <c r="BI160" i="31" s="1"/>
  <c r="BF196" i="31"/>
  <c r="BE196" i="31"/>
  <c r="BD196" i="31"/>
  <c r="BC196" i="31"/>
  <c r="BB196" i="31"/>
  <c r="BA196" i="31"/>
  <c r="AZ196" i="31"/>
  <c r="AY196" i="31"/>
  <c r="AX196" i="31"/>
  <c r="AW196" i="31"/>
  <c r="BF195" i="31"/>
  <c r="BR158" i="31" s="1"/>
  <c r="BE195" i="31"/>
  <c r="BD195" i="31"/>
  <c r="BC195" i="31"/>
  <c r="BB195" i="31"/>
  <c r="BA195" i="31"/>
  <c r="AZ195" i="31"/>
  <c r="AY195" i="31"/>
  <c r="AX195" i="31"/>
  <c r="AW195" i="31"/>
  <c r="BF194" i="31"/>
  <c r="BE194" i="31"/>
  <c r="BD194" i="31"/>
  <c r="BP157" i="31" s="1"/>
  <c r="BC194" i="31"/>
  <c r="BB194" i="31"/>
  <c r="BA194" i="31"/>
  <c r="AZ194" i="31"/>
  <c r="AY194" i="31"/>
  <c r="AX194" i="31"/>
  <c r="AW194" i="31"/>
  <c r="BF193" i="31"/>
  <c r="BE193" i="31"/>
  <c r="BD193" i="31"/>
  <c r="BC193" i="31"/>
  <c r="BB193" i="31"/>
  <c r="BA193" i="31"/>
  <c r="BM156" i="31" s="1"/>
  <c r="AZ193" i="31"/>
  <c r="AY193" i="31"/>
  <c r="AX193" i="31"/>
  <c r="AW193" i="31"/>
  <c r="BF192" i="31"/>
  <c r="BE192" i="31"/>
  <c r="BD192" i="31"/>
  <c r="BC192" i="31"/>
  <c r="BB192" i="31"/>
  <c r="BA192" i="31"/>
  <c r="AZ192" i="31"/>
  <c r="BL155" i="31" s="1"/>
  <c r="AY192" i="31"/>
  <c r="BK155" i="31" s="1"/>
  <c r="AX192" i="31"/>
  <c r="AW192" i="31"/>
  <c r="BF191" i="31"/>
  <c r="BE191" i="31"/>
  <c r="BD191" i="31"/>
  <c r="BC191" i="31"/>
  <c r="BB191" i="31"/>
  <c r="BA191" i="31"/>
  <c r="AZ191" i="31"/>
  <c r="AY191" i="31"/>
  <c r="AX191" i="31"/>
  <c r="BJ154" i="31" s="1"/>
  <c r="AW191" i="31"/>
  <c r="BI154" i="31" s="1"/>
  <c r="BF190" i="31"/>
  <c r="BE190" i="31"/>
  <c r="BD190" i="31"/>
  <c r="BC190" i="31"/>
  <c r="BB190" i="31"/>
  <c r="BA190" i="31"/>
  <c r="BM153" i="31" s="1"/>
  <c r="AZ190" i="31"/>
  <c r="BL153" i="31" s="1"/>
  <c r="AY190" i="31"/>
  <c r="AX190" i="31"/>
  <c r="AW190" i="31"/>
  <c r="BR189" i="31"/>
  <c r="BQ189" i="31"/>
  <c r="BP189" i="31"/>
  <c r="BO189" i="31"/>
  <c r="BN189" i="31"/>
  <c r="BF189" i="31"/>
  <c r="BE189" i="31"/>
  <c r="BD189" i="31"/>
  <c r="BC189" i="31"/>
  <c r="BB189" i="31"/>
  <c r="BA189" i="31"/>
  <c r="AZ189" i="31"/>
  <c r="AY189" i="31"/>
  <c r="AX189" i="31"/>
  <c r="AW189" i="31"/>
  <c r="BR188" i="31"/>
  <c r="BQ188" i="31"/>
  <c r="BP188" i="31"/>
  <c r="BO188" i="31"/>
  <c r="BN188" i="31"/>
  <c r="BF188" i="31"/>
  <c r="BE188" i="31"/>
  <c r="BD188" i="31"/>
  <c r="BC188" i="31"/>
  <c r="BB188" i="31"/>
  <c r="BA188" i="31"/>
  <c r="AZ188" i="31"/>
  <c r="AY188" i="31"/>
  <c r="AX188" i="31"/>
  <c r="AW188" i="31"/>
  <c r="BR187" i="31"/>
  <c r="BQ187" i="31"/>
  <c r="BP187" i="31"/>
  <c r="BO187" i="31"/>
  <c r="BN187" i="31"/>
  <c r="BF187" i="31"/>
  <c r="BE187" i="31"/>
  <c r="BD187" i="31"/>
  <c r="BC187" i="31"/>
  <c r="BB187" i="31"/>
  <c r="BA187" i="31"/>
  <c r="AZ187" i="31"/>
  <c r="AY187" i="31"/>
  <c r="AX187" i="31"/>
  <c r="AW187" i="31"/>
  <c r="BR186" i="31"/>
  <c r="BQ186" i="31"/>
  <c r="BP186" i="31"/>
  <c r="BO186" i="31"/>
  <c r="BN186" i="31"/>
  <c r="BR185" i="31"/>
  <c r="BQ185" i="31"/>
  <c r="BP185" i="31"/>
  <c r="BO185" i="31"/>
  <c r="BN185" i="31"/>
  <c r="BR184" i="31"/>
  <c r="BQ184" i="31"/>
  <c r="BP184" i="31"/>
  <c r="BO184" i="31"/>
  <c r="BN184" i="31"/>
  <c r="BF184" i="31"/>
  <c r="BE184" i="31"/>
  <c r="BD184" i="31"/>
  <c r="BC184" i="31"/>
  <c r="BB184" i="31"/>
  <c r="BA184" i="31"/>
  <c r="AZ184" i="31"/>
  <c r="AY184" i="31"/>
  <c r="BK160" i="31" s="1"/>
  <c r="AX184" i="31"/>
  <c r="BJ160" i="31" s="1"/>
  <c r="AW184" i="31"/>
  <c r="BR183" i="31"/>
  <c r="BQ183" i="31"/>
  <c r="BP183" i="31"/>
  <c r="BO183" i="31"/>
  <c r="BN183" i="31"/>
  <c r="BF183" i="31"/>
  <c r="BE183" i="31"/>
  <c r="BD183" i="31"/>
  <c r="BC183" i="31"/>
  <c r="BB183" i="31"/>
  <c r="BN159" i="31" s="1"/>
  <c r="BA183" i="31"/>
  <c r="BM159" i="31" s="1"/>
  <c r="AZ183" i="31"/>
  <c r="AY183" i="31"/>
  <c r="AX183" i="31"/>
  <c r="AW183" i="31"/>
  <c r="BR182" i="31"/>
  <c r="BQ182" i="31"/>
  <c r="BP182" i="31"/>
  <c r="BO182" i="31"/>
  <c r="BN182" i="31"/>
  <c r="BF182" i="31"/>
  <c r="BE182" i="31"/>
  <c r="BD182" i="31"/>
  <c r="BC182" i="31"/>
  <c r="BB182" i="31"/>
  <c r="BA182" i="31"/>
  <c r="AZ182" i="31"/>
  <c r="AY182" i="31"/>
  <c r="AX182" i="31"/>
  <c r="AW182" i="31"/>
  <c r="BR181" i="31"/>
  <c r="BQ181" i="31"/>
  <c r="BP181" i="31"/>
  <c r="BO181" i="31"/>
  <c r="BN181" i="31"/>
  <c r="BF181" i="31"/>
  <c r="BE181" i="31"/>
  <c r="BD181" i="31"/>
  <c r="BC181" i="31"/>
  <c r="BB181" i="31"/>
  <c r="BA181" i="31"/>
  <c r="AZ181" i="31"/>
  <c r="AY181" i="31"/>
  <c r="AX181" i="31"/>
  <c r="AW181" i="31"/>
  <c r="BR180" i="31"/>
  <c r="BQ180" i="31"/>
  <c r="BP180" i="31"/>
  <c r="BO180" i="31"/>
  <c r="BN180" i="31"/>
  <c r="BF180" i="31"/>
  <c r="BE180" i="31"/>
  <c r="BQ156" i="31" s="1"/>
  <c r="BD180" i="31"/>
  <c r="BP156" i="31" s="1"/>
  <c r="BC180" i="31"/>
  <c r="BB180" i="31"/>
  <c r="BA180" i="31"/>
  <c r="AZ180" i="31"/>
  <c r="AY180" i="31"/>
  <c r="AX180" i="31"/>
  <c r="AW180" i="31"/>
  <c r="BR179" i="31"/>
  <c r="BR190" i="31" s="1"/>
  <c r="BQ179" i="31"/>
  <c r="BQ190" i="31" s="1"/>
  <c r="BP179" i="31"/>
  <c r="BP190" i="31" s="1"/>
  <c r="BO179" i="31"/>
  <c r="BO190" i="31" s="1"/>
  <c r="BN179" i="31"/>
  <c r="BN190" i="31" s="1"/>
  <c r="BF179" i="31"/>
  <c r="BE179" i="31"/>
  <c r="BD179" i="31"/>
  <c r="BC179" i="31"/>
  <c r="BB179" i="31"/>
  <c r="BA179" i="31"/>
  <c r="AZ179" i="31"/>
  <c r="AY179" i="31"/>
  <c r="AX179" i="31"/>
  <c r="AW179" i="31"/>
  <c r="BF178" i="31"/>
  <c r="BE178" i="31"/>
  <c r="BQ154" i="31" s="1"/>
  <c r="BD178" i="31"/>
  <c r="BC178" i="31"/>
  <c r="BB178" i="31"/>
  <c r="BA178" i="31"/>
  <c r="AZ178" i="31"/>
  <c r="AY178" i="31"/>
  <c r="AX178" i="31"/>
  <c r="AW178" i="31"/>
  <c r="BF177" i="31"/>
  <c r="BE177" i="31"/>
  <c r="BD177" i="31"/>
  <c r="BP153" i="31" s="1"/>
  <c r="BC177" i="31"/>
  <c r="BO153" i="31" s="1"/>
  <c r="BB177" i="31"/>
  <c r="BA177" i="31"/>
  <c r="AZ177" i="31"/>
  <c r="AY177" i="31"/>
  <c r="AX177" i="31"/>
  <c r="AW177" i="31"/>
  <c r="BF176" i="31"/>
  <c r="BE176" i="31"/>
  <c r="BD176" i="31"/>
  <c r="BC176" i="31"/>
  <c r="BB176" i="31"/>
  <c r="BN152" i="31" s="1"/>
  <c r="BA176" i="31"/>
  <c r="BM152" i="31" s="1"/>
  <c r="AZ176" i="31"/>
  <c r="AY176" i="31"/>
  <c r="AX176" i="31"/>
  <c r="AW176" i="31"/>
  <c r="BF175" i="31"/>
  <c r="BR151" i="31" s="1"/>
  <c r="BE175" i="31"/>
  <c r="BD175" i="31"/>
  <c r="BC175" i="31"/>
  <c r="BB175" i="31"/>
  <c r="BA175" i="31"/>
  <c r="AZ175" i="31"/>
  <c r="AY175" i="31"/>
  <c r="AX175" i="31"/>
  <c r="AW175" i="31"/>
  <c r="CB174" i="31"/>
  <c r="CA174" i="31"/>
  <c r="BZ174" i="31"/>
  <c r="BY174" i="31"/>
  <c r="BX174" i="31"/>
  <c r="BW174" i="31"/>
  <c r="BV174" i="31"/>
  <c r="BU174" i="31"/>
  <c r="BT174" i="31"/>
  <c r="BS174" i="31"/>
  <c r="BR174" i="31"/>
  <c r="BQ174" i="31"/>
  <c r="BP174" i="31"/>
  <c r="BO174" i="31"/>
  <c r="BN174" i="31"/>
  <c r="BM174" i="31"/>
  <c r="BL174" i="31"/>
  <c r="BK174" i="31"/>
  <c r="BJ174" i="31"/>
  <c r="BF174" i="31"/>
  <c r="BE174" i="31"/>
  <c r="BD174" i="31"/>
  <c r="BC174" i="31"/>
  <c r="BB174" i="31"/>
  <c r="BA174" i="31"/>
  <c r="AZ174" i="31"/>
  <c r="BL150" i="31" s="1"/>
  <c r="AY174" i="31"/>
  <c r="BK150" i="31" s="1"/>
  <c r="AX174" i="31"/>
  <c r="AW174" i="31"/>
  <c r="CB173" i="31"/>
  <c r="CA173" i="31"/>
  <c r="BZ173" i="31"/>
  <c r="BY173" i="31"/>
  <c r="BX173" i="31"/>
  <c r="BW173" i="31"/>
  <c r="BV173" i="31"/>
  <c r="BU173" i="31"/>
  <c r="BT173" i="31"/>
  <c r="BS173" i="31"/>
  <c r="BR173" i="31"/>
  <c r="BQ173" i="31"/>
  <c r="BP173" i="31"/>
  <c r="BO173" i="31"/>
  <c r="BN173" i="31"/>
  <c r="BM173" i="31"/>
  <c r="BL173" i="31"/>
  <c r="BK173" i="31"/>
  <c r="BJ173" i="31"/>
  <c r="CB172" i="31"/>
  <c r="CA172" i="31"/>
  <c r="BZ172" i="31"/>
  <c r="BY172" i="31"/>
  <c r="BX172" i="31"/>
  <c r="BW172" i="31"/>
  <c r="BV172" i="31"/>
  <c r="BU172" i="31"/>
  <c r="BT172" i="31"/>
  <c r="BS172" i="31"/>
  <c r="BR172" i="31"/>
  <c r="BQ172" i="31"/>
  <c r="BP172" i="31"/>
  <c r="BO172" i="31"/>
  <c r="BN172" i="31"/>
  <c r="BM172" i="31"/>
  <c r="BL172" i="31"/>
  <c r="BK172" i="31"/>
  <c r="BJ172" i="31"/>
  <c r="CB171" i="31"/>
  <c r="CA171" i="31"/>
  <c r="BZ171" i="31"/>
  <c r="BY171" i="31"/>
  <c r="BX171" i="31"/>
  <c r="BW171" i="31"/>
  <c r="BV171" i="31"/>
  <c r="BU171" i="31"/>
  <c r="BU175" i="31" s="1"/>
  <c r="BT171" i="31"/>
  <c r="BS171" i="31"/>
  <c r="BR171" i="31"/>
  <c r="BQ171" i="31"/>
  <c r="BP171" i="31"/>
  <c r="BO171" i="31"/>
  <c r="BN171" i="31"/>
  <c r="BM171" i="31"/>
  <c r="BL171" i="31"/>
  <c r="BK171" i="31"/>
  <c r="BJ171" i="31"/>
  <c r="BF171" i="31"/>
  <c r="BR160" i="31" s="1"/>
  <c r="BE171" i="31"/>
  <c r="BD171" i="31"/>
  <c r="BC171" i="31"/>
  <c r="BO160" i="31" s="1"/>
  <c r="BB171" i="31"/>
  <c r="BA171" i="31"/>
  <c r="AZ171" i="31"/>
  <c r="BL160" i="31" s="1"/>
  <c r="AY171" i="31"/>
  <c r="AX171" i="31"/>
  <c r="AW171" i="31"/>
  <c r="CB170" i="31"/>
  <c r="CA170" i="31"/>
  <c r="BZ170" i="31"/>
  <c r="BY170" i="31"/>
  <c r="BX170" i="31"/>
  <c r="BW170" i="31"/>
  <c r="BV170" i="31"/>
  <c r="BU170" i="31"/>
  <c r="BT170" i="31"/>
  <c r="BS170" i="31"/>
  <c r="BR170" i="31"/>
  <c r="BQ170" i="31"/>
  <c r="BP170" i="31"/>
  <c r="BO170" i="31"/>
  <c r="BN170" i="31"/>
  <c r="BM170" i="31"/>
  <c r="BL170" i="31"/>
  <c r="BK170" i="31"/>
  <c r="BJ170" i="31"/>
  <c r="BF170" i="31"/>
  <c r="BE170" i="31"/>
  <c r="BD170" i="31"/>
  <c r="BC170" i="31"/>
  <c r="BB170" i="31"/>
  <c r="BA170" i="31"/>
  <c r="AZ170" i="31"/>
  <c r="BL159" i="31" s="1"/>
  <c r="AY170" i="31"/>
  <c r="BK159" i="31" s="1"/>
  <c r="AX170" i="31"/>
  <c r="AW170" i="31"/>
  <c r="CB169" i="31"/>
  <c r="CA169" i="31"/>
  <c r="BZ169" i="31"/>
  <c r="BY169" i="31"/>
  <c r="BX169" i="31"/>
  <c r="BW169" i="31"/>
  <c r="BV169" i="31"/>
  <c r="BU169" i="31"/>
  <c r="BT169" i="31"/>
  <c r="BS169" i="31"/>
  <c r="BR169" i="31"/>
  <c r="BQ169" i="31"/>
  <c r="BP169" i="31"/>
  <c r="BO169" i="31"/>
  <c r="BN169" i="31"/>
  <c r="BM169" i="31"/>
  <c r="BL169" i="31"/>
  <c r="BK169" i="31"/>
  <c r="BJ169" i="31"/>
  <c r="BF169" i="31"/>
  <c r="BE169" i="31"/>
  <c r="BQ158" i="31" s="1"/>
  <c r="BD169" i="31"/>
  <c r="BP158" i="31" s="1"/>
  <c r="BC169" i="31"/>
  <c r="BB169" i="31"/>
  <c r="BA169" i="31"/>
  <c r="AZ169" i="31"/>
  <c r="AY169" i="31"/>
  <c r="AX169" i="31"/>
  <c r="BJ158" i="31" s="1"/>
  <c r="AW169" i="31"/>
  <c r="CB168" i="31"/>
  <c r="CA168" i="31"/>
  <c r="BZ168" i="31"/>
  <c r="BY168" i="31"/>
  <c r="BX168" i="31"/>
  <c r="BW168" i="31"/>
  <c r="BV168" i="31"/>
  <c r="BU168" i="31"/>
  <c r="BT168" i="31"/>
  <c r="BS168" i="31"/>
  <c r="BR168" i="31"/>
  <c r="BQ168" i="31"/>
  <c r="BP168" i="31"/>
  <c r="BO168" i="31"/>
  <c r="BN168" i="31"/>
  <c r="BM168" i="31"/>
  <c r="BL168" i="31"/>
  <c r="BK168" i="31"/>
  <c r="BJ168" i="31"/>
  <c r="BF168" i="31"/>
  <c r="BE168" i="31"/>
  <c r="BD168" i="31"/>
  <c r="BC168" i="31"/>
  <c r="BO157" i="31" s="1"/>
  <c r="BB168" i="31"/>
  <c r="BA168" i="31"/>
  <c r="AZ168" i="31"/>
  <c r="AY168" i="31"/>
  <c r="AX168" i="31"/>
  <c r="BJ157" i="31" s="1"/>
  <c r="AW168" i="31"/>
  <c r="BI157" i="31" s="1"/>
  <c r="CB167" i="31"/>
  <c r="CA167" i="31"/>
  <c r="BZ167" i="31"/>
  <c r="BY167" i="31"/>
  <c r="BX167" i="31"/>
  <c r="BW167" i="31"/>
  <c r="BV167" i="31"/>
  <c r="BU167" i="31"/>
  <c r="BT167" i="31"/>
  <c r="BS167" i="31"/>
  <c r="BR167" i="31"/>
  <c r="BQ167" i="31"/>
  <c r="BP167" i="31"/>
  <c r="BO167" i="31"/>
  <c r="BN167" i="31"/>
  <c r="BM167" i="31"/>
  <c r="BL167" i="31"/>
  <c r="BK167" i="31"/>
  <c r="BJ167" i="31"/>
  <c r="BF167" i="31"/>
  <c r="BE167" i="31"/>
  <c r="BD167" i="31"/>
  <c r="BC167" i="31"/>
  <c r="BO156" i="31" s="1"/>
  <c r="BB167" i="31"/>
  <c r="BN156" i="31" s="1"/>
  <c r="BA167" i="31"/>
  <c r="AZ167" i="31"/>
  <c r="AY167" i="31"/>
  <c r="BK156" i="31" s="1"/>
  <c r="AX167" i="31"/>
  <c r="AW167" i="31"/>
  <c r="CB166" i="31"/>
  <c r="CA166" i="31"/>
  <c r="BZ166" i="31"/>
  <c r="BY166" i="31"/>
  <c r="BX166" i="31"/>
  <c r="BW166" i="31"/>
  <c r="BV166" i="31"/>
  <c r="BV175" i="31" s="1"/>
  <c r="BU166" i="31"/>
  <c r="BT166" i="31"/>
  <c r="BS166" i="31"/>
  <c r="BR166" i="31"/>
  <c r="BQ166" i="31"/>
  <c r="BP166" i="31"/>
  <c r="BO166" i="31"/>
  <c r="BN166" i="31"/>
  <c r="BM166" i="31"/>
  <c r="BL166" i="31"/>
  <c r="BK166" i="31"/>
  <c r="BJ166" i="31"/>
  <c r="BJ175" i="31" s="1"/>
  <c r="BF166" i="31"/>
  <c r="BE166" i="31"/>
  <c r="BD166" i="31"/>
  <c r="BC166" i="31"/>
  <c r="BB166" i="31"/>
  <c r="BA166" i="31"/>
  <c r="BM155" i="31" s="1"/>
  <c r="AZ166" i="31"/>
  <c r="AY166" i="31"/>
  <c r="AX166" i="31"/>
  <c r="AW166" i="31"/>
  <c r="CB165" i="31"/>
  <c r="CA165" i="31"/>
  <c r="BZ165" i="31"/>
  <c r="BY165" i="31"/>
  <c r="BX165" i="31"/>
  <c r="BW165" i="31"/>
  <c r="BV165" i="31"/>
  <c r="BU165" i="31"/>
  <c r="BT165" i="31"/>
  <c r="BS165" i="31"/>
  <c r="BR165" i="31"/>
  <c r="BQ165" i="31"/>
  <c r="BP165" i="31"/>
  <c r="BO165" i="31"/>
  <c r="BN165" i="31"/>
  <c r="BM165" i="31"/>
  <c r="BL165" i="31"/>
  <c r="BK165" i="31"/>
  <c r="BJ165" i="31"/>
  <c r="BF165" i="31"/>
  <c r="BR154" i="31" s="1"/>
  <c r="BE165" i="31"/>
  <c r="BD165" i="31"/>
  <c r="BC165" i="31"/>
  <c r="BB165" i="31"/>
  <c r="BA165" i="31"/>
  <c r="BM154" i="31" s="1"/>
  <c r="AZ165" i="31"/>
  <c r="BL154" i="31" s="1"/>
  <c r="AY165" i="31"/>
  <c r="AX165" i="31"/>
  <c r="AW165" i="31"/>
  <c r="CB164" i="31"/>
  <c r="CB175" i="31" s="1"/>
  <c r="CA164" i="31"/>
  <c r="CA175" i="31" s="1"/>
  <c r="BZ164" i="31"/>
  <c r="BZ175" i="31" s="1"/>
  <c r="BY164" i="31"/>
  <c r="BY175" i="31" s="1"/>
  <c r="BX164" i="31"/>
  <c r="BX175" i="31" s="1"/>
  <c r="BW164" i="31"/>
  <c r="BW175" i="31" s="1"/>
  <c r="BV164" i="31"/>
  <c r="BU164" i="31"/>
  <c r="BT164" i="31"/>
  <c r="BT175" i="31" s="1"/>
  <c r="BS164" i="31"/>
  <c r="BS175" i="31" s="1"/>
  <c r="BR164" i="31"/>
  <c r="BR175" i="31" s="1"/>
  <c r="BQ164" i="31"/>
  <c r="BQ175" i="31" s="1"/>
  <c r="BP164" i="31"/>
  <c r="BP175" i="31" s="1"/>
  <c r="BO164" i="31"/>
  <c r="BO175" i="31" s="1"/>
  <c r="BN164" i="31"/>
  <c r="BN175" i="31" s="1"/>
  <c r="BV180" i="31" s="1"/>
  <c r="Z54" i="31" s="1"/>
  <c r="Z61" i="31" s="1"/>
  <c r="BM164" i="31"/>
  <c r="BM175" i="31" s="1"/>
  <c r="BL164" i="31"/>
  <c r="BL175" i="31" s="1"/>
  <c r="BK164" i="31"/>
  <c r="BK175" i="31" s="1"/>
  <c r="BJ164" i="31"/>
  <c r="BF164" i="31"/>
  <c r="BR153" i="31" s="1"/>
  <c r="BE164" i="31"/>
  <c r="BQ153" i="31" s="1"/>
  <c r="BD164" i="31"/>
  <c r="BC164" i="31"/>
  <c r="BB164" i="31"/>
  <c r="BN153" i="31" s="1"/>
  <c r="BA164" i="31"/>
  <c r="AZ164" i="31"/>
  <c r="AY164" i="31"/>
  <c r="BK153" i="31" s="1"/>
  <c r="AX164" i="31"/>
  <c r="AW164" i="31"/>
  <c r="BF163" i="31"/>
  <c r="BE163" i="31"/>
  <c r="BD163" i="31"/>
  <c r="BC163" i="31"/>
  <c r="BB163" i="31"/>
  <c r="BA163" i="31"/>
  <c r="AZ163" i="31"/>
  <c r="AY163" i="31"/>
  <c r="AX163" i="31"/>
  <c r="AW163" i="31"/>
  <c r="BF162" i="31"/>
  <c r="BE162" i="31"/>
  <c r="BD162" i="31"/>
  <c r="BC162" i="31"/>
  <c r="BB162" i="31"/>
  <c r="BN151" i="31" s="1"/>
  <c r="BA162" i="31"/>
  <c r="BM151" i="31" s="1"/>
  <c r="AZ162" i="31"/>
  <c r="AY162" i="31"/>
  <c r="AX162" i="31"/>
  <c r="AW162" i="31"/>
  <c r="BF161" i="31"/>
  <c r="BE161" i="31"/>
  <c r="BD161" i="31"/>
  <c r="BC161" i="31"/>
  <c r="BO150" i="31" s="1"/>
  <c r="BB161" i="31"/>
  <c r="BA161" i="31"/>
  <c r="AZ161" i="31"/>
  <c r="AY161" i="31"/>
  <c r="AX161" i="31"/>
  <c r="BJ150" i="31" s="1"/>
  <c r="AW161" i="31"/>
  <c r="BI150" i="31" s="1"/>
  <c r="BQ160" i="31"/>
  <c r="BP160" i="31"/>
  <c r="BN160" i="31"/>
  <c r="BM160" i="31"/>
  <c r="BR159" i="31"/>
  <c r="BQ159" i="31"/>
  <c r="BP159" i="31"/>
  <c r="BO159" i="31"/>
  <c r="BJ159" i="31"/>
  <c r="BI159" i="31"/>
  <c r="BO158" i="31"/>
  <c r="BN158" i="31"/>
  <c r="BM158" i="31"/>
  <c r="BL158" i="31"/>
  <c r="BK158" i="31"/>
  <c r="BI158" i="31"/>
  <c r="BF158" i="31"/>
  <c r="BE158" i="31"/>
  <c r="BD158" i="31"/>
  <c r="BC158" i="31"/>
  <c r="BB158" i="31"/>
  <c r="BN146" i="31" s="1"/>
  <c r="BA158" i="31"/>
  <c r="AZ158" i="31"/>
  <c r="AY158" i="31"/>
  <c r="AX158" i="31"/>
  <c r="AW158" i="31"/>
  <c r="BR157" i="31"/>
  <c r="BQ157" i="31"/>
  <c r="BL157" i="31"/>
  <c r="BK157" i="31"/>
  <c r="BF157" i="31"/>
  <c r="BE157" i="31"/>
  <c r="BD157" i="31"/>
  <c r="BC157" i="31"/>
  <c r="BB157" i="31"/>
  <c r="BA157" i="31"/>
  <c r="AZ157" i="31"/>
  <c r="AY157" i="31"/>
  <c r="AX157" i="31"/>
  <c r="AW157" i="31"/>
  <c r="BR156" i="31"/>
  <c r="BJ156" i="31"/>
  <c r="BI156" i="31"/>
  <c r="BF156" i="31"/>
  <c r="BE156" i="31"/>
  <c r="BD156" i="31"/>
  <c r="BC156" i="31"/>
  <c r="BB156" i="31"/>
  <c r="BA156" i="31"/>
  <c r="AZ156" i="31"/>
  <c r="AY156" i="31"/>
  <c r="AX156" i="31"/>
  <c r="AW156" i="31"/>
  <c r="BR155" i="31"/>
  <c r="BQ155" i="31"/>
  <c r="BP155" i="31"/>
  <c r="BO155" i="31"/>
  <c r="BN155" i="31"/>
  <c r="BF155" i="31"/>
  <c r="BE155" i="31"/>
  <c r="BD155" i="31"/>
  <c r="BC155" i="31"/>
  <c r="BB155" i="31"/>
  <c r="BA155" i="31"/>
  <c r="AZ155" i="31"/>
  <c r="AY155" i="31"/>
  <c r="AX155" i="31"/>
  <c r="AW155" i="31"/>
  <c r="BP154" i="31"/>
  <c r="BO154" i="31"/>
  <c r="BN154" i="31"/>
  <c r="BK154" i="31"/>
  <c r="BF154" i="31"/>
  <c r="BE154" i="31"/>
  <c r="BD154" i="31"/>
  <c r="BC154" i="31"/>
  <c r="BB154" i="31"/>
  <c r="BA154" i="31"/>
  <c r="AZ154" i="31"/>
  <c r="AY154" i="31"/>
  <c r="AX154" i="31"/>
  <c r="AW154" i="31"/>
  <c r="BI142" i="31" s="1"/>
  <c r="BJ153" i="31"/>
  <c r="BI153" i="31"/>
  <c r="BF153" i="31"/>
  <c r="BE153" i="31"/>
  <c r="BD153" i="31"/>
  <c r="BC153" i="31"/>
  <c r="BB153" i="31"/>
  <c r="BA153" i="31"/>
  <c r="AZ153" i="31"/>
  <c r="AY153" i="31"/>
  <c r="AX153" i="31"/>
  <c r="AW153" i="31"/>
  <c r="BR152" i="31"/>
  <c r="BQ152" i="31"/>
  <c r="BP152" i="31"/>
  <c r="BO152" i="31"/>
  <c r="BL152" i="31"/>
  <c r="BK152" i="31"/>
  <c r="BJ152" i="31"/>
  <c r="BI152" i="31"/>
  <c r="BF152" i="31"/>
  <c r="BE152" i="31"/>
  <c r="BD152" i="31"/>
  <c r="BC152" i="31"/>
  <c r="BB152" i="31"/>
  <c r="BA152" i="31"/>
  <c r="AZ152" i="31"/>
  <c r="AY152" i="31"/>
  <c r="AX152" i="31"/>
  <c r="AW152" i="31"/>
  <c r="BQ151" i="31"/>
  <c r="BP151" i="31"/>
  <c r="BO151" i="31"/>
  <c r="BL151" i="31"/>
  <c r="BK151" i="31"/>
  <c r="BJ151" i="31"/>
  <c r="BI151" i="31"/>
  <c r="BF151" i="31"/>
  <c r="BE151" i="31"/>
  <c r="BD151" i="31"/>
  <c r="BC151" i="31"/>
  <c r="BO139" i="31" s="1"/>
  <c r="BB151" i="31"/>
  <c r="BA151" i="31"/>
  <c r="AZ151" i="31"/>
  <c r="AY151" i="31"/>
  <c r="AX151" i="31"/>
  <c r="AW151" i="31"/>
  <c r="BR150" i="31"/>
  <c r="BQ150" i="31"/>
  <c r="BP150" i="31"/>
  <c r="BN150" i="31"/>
  <c r="BM150" i="31"/>
  <c r="BF150" i="31"/>
  <c r="BE150" i="31"/>
  <c r="BD150" i="31"/>
  <c r="BC150" i="31"/>
  <c r="BB150" i="31"/>
  <c r="BA150" i="31"/>
  <c r="AZ150" i="31"/>
  <c r="AY150" i="31"/>
  <c r="AX150" i="31"/>
  <c r="AW150" i="31"/>
  <c r="BF149" i="31"/>
  <c r="BE149" i="31"/>
  <c r="BD149" i="31"/>
  <c r="BC149" i="31"/>
  <c r="BB149" i="31"/>
  <c r="BA149" i="31"/>
  <c r="AZ149" i="31"/>
  <c r="AY149" i="31"/>
  <c r="AX149" i="31"/>
  <c r="AW149" i="31"/>
  <c r="BF148" i="31"/>
  <c r="BE148" i="31"/>
  <c r="BD148" i="31"/>
  <c r="BC148" i="31"/>
  <c r="BB148" i="31"/>
  <c r="BA148" i="31"/>
  <c r="AZ148" i="31"/>
  <c r="AY148" i="31"/>
  <c r="AX148" i="31"/>
  <c r="AW148" i="31"/>
  <c r="BO146" i="31"/>
  <c r="BJ146" i="31"/>
  <c r="BI146" i="31"/>
  <c r="BF145" i="31"/>
  <c r="BR146" i="31" s="1"/>
  <c r="BE145" i="31"/>
  <c r="BQ146" i="31" s="1"/>
  <c r="BD145" i="31"/>
  <c r="BP146" i="31" s="1"/>
  <c r="BC145" i="31"/>
  <c r="BB145" i="31"/>
  <c r="BA145" i="31"/>
  <c r="BM146" i="31" s="1"/>
  <c r="AZ145" i="31"/>
  <c r="BL146" i="31" s="1"/>
  <c r="AY145" i="31"/>
  <c r="BK146" i="31" s="1"/>
  <c r="AX145" i="31"/>
  <c r="AW145" i="31"/>
  <c r="BF144" i="31"/>
  <c r="BR145" i="31" s="1"/>
  <c r="BE144" i="31"/>
  <c r="BQ145" i="31" s="1"/>
  <c r="BD144" i="31"/>
  <c r="BP145" i="31" s="1"/>
  <c r="BC144" i="31"/>
  <c r="BO145" i="31" s="1"/>
  <c r="BB144" i="31"/>
  <c r="BN145" i="31" s="1"/>
  <c r="BA144" i="31"/>
  <c r="BM145" i="31" s="1"/>
  <c r="AZ144" i="31"/>
  <c r="BL145" i="31" s="1"/>
  <c r="AY144" i="31"/>
  <c r="BK145" i="31" s="1"/>
  <c r="AX144" i="31"/>
  <c r="BJ145" i="31" s="1"/>
  <c r="AW144" i="31"/>
  <c r="BI145" i="31" s="1"/>
  <c r="CJ143" i="31"/>
  <c r="CI143" i="31"/>
  <c r="CH143" i="31"/>
  <c r="CG143" i="31"/>
  <c r="CF143" i="31"/>
  <c r="CE143" i="31"/>
  <c r="BF143" i="31"/>
  <c r="BR144" i="31" s="1"/>
  <c r="BE143" i="31"/>
  <c r="BQ144" i="31" s="1"/>
  <c r="BD143" i="31"/>
  <c r="BP144" i="31" s="1"/>
  <c r="BC143" i="31"/>
  <c r="BO144" i="31" s="1"/>
  <c r="BB143" i="31"/>
  <c r="BN144" i="31" s="1"/>
  <c r="BA143" i="31"/>
  <c r="BM144" i="31" s="1"/>
  <c r="AZ143" i="31"/>
  <c r="BL144" i="31" s="1"/>
  <c r="AY143" i="31"/>
  <c r="BK144" i="31" s="1"/>
  <c r="AX143" i="31"/>
  <c r="BJ144" i="31" s="1"/>
  <c r="AW143" i="31"/>
  <c r="BI144" i="31" s="1"/>
  <c r="CJ142" i="31"/>
  <c r="CI142" i="31"/>
  <c r="CH142" i="31"/>
  <c r="CG142" i="31"/>
  <c r="CF142" i="31"/>
  <c r="CE142" i="31"/>
  <c r="BN142" i="31"/>
  <c r="BM142" i="31"/>
  <c r="BF142" i="31"/>
  <c r="BR143" i="31" s="1"/>
  <c r="BE142" i="31"/>
  <c r="BQ143" i="31" s="1"/>
  <c r="BD142" i="31"/>
  <c r="BP143" i="31" s="1"/>
  <c r="BC142" i="31"/>
  <c r="BO143" i="31" s="1"/>
  <c r="BB142" i="31"/>
  <c r="BN143" i="31" s="1"/>
  <c r="BA142" i="31"/>
  <c r="BM143" i="31" s="1"/>
  <c r="AZ142" i="31"/>
  <c r="BL143" i="31" s="1"/>
  <c r="AY142" i="31"/>
  <c r="BK143" i="31" s="1"/>
  <c r="AX142" i="31"/>
  <c r="BJ143" i="31" s="1"/>
  <c r="AW142" i="31"/>
  <c r="BI143" i="31" s="1"/>
  <c r="CJ141" i="31"/>
  <c r="CI141" i="31"/>
  <c r="CH141" i="31"/>
  <c r="CG141" i="31"/>
  <c r="CF141" i="31"/>
  <c r="CE141" i="31"/>
  <c r="CA141" i="31"/>
  <c r="BZ141" i="31"/>
  <c r="BY141" i="31"/>
  <c r="BX141" i="31"/>
  <c r="BO141" i="31"/>
  <c r="BM141" i="31"/>
  <c r="BF141" i="31"/>
  <c r="BR142" i="31" s="1"/>
  <c r="BE141" i="31"/>
  <c r="BQ142" i="31" s="1"/>
  <c r="BD141" i="31"/>
  <c r="BP142" i="31" s="1"/>
  <c r="BC141" i="31"/>
  <c r="BO142" i="31" s="1"/>
  <c r="BB141" i="31"/>
  <c r="BA141" i="31"/>
  <c r="AZ141" i="31"/>
  <c r="BL142" i="31" s="1"/>
  <c r="AY141" i="31"/>
  <c r="BK142" i="31" s="1"/>
  <c r="AX141" i="31"/>
  <c r="BJ142" i="31" s="1"/>
  <c r="AW141" i="31"/>
  <c r="CJ140" i="31"/>
  <c r="CI140" i="31"/>
  <c r="CH140" i="31"/>
  <c r="CG140" i="31"/>
  <c r="CF140" i="31"/>
  <c r="CE140" i="31"/>
  <c r="CA140" i="31"/>
  <c r="BZ140" i="31"/>
  <c r="BY140" i="31"/>
  <c r="BX140" i="31"/>
  <c r="BN140" i="31"/>
  <c r="BM140" i="31"/>
  <c r="BI140" i="31"/>
  <c r="BF140" i="31"/>
  <c r="BR141" i="31" s="1"/>
  <c r="BE140" i="31"/>
  <c r="BQ141" i="31" s="1"/>
  <c r="BD140" i="31"/>
  <c r="BP141" i="31" s="1"/>
  <c r="BC140" i="31"/>
  <c r="BB140" i="31"/>
  <c r="BN141" i="31" s="1"/>
  <c r="BA140" i="31"/>
  <c r="AZ140" i="31"/>
  <c r="BL141" i="31" s="1"/>
  <c r="AY140" i="31"/>
  <c r="BK141" i="31" s="1"/>
  <c r="AX140" i="31"/>
  <c r="BJ141" i="31" s="1"/>
  <c r="AW140" i="31"/>
  <c r="BI141" i="31" s="1"/>
  <c r="CJ139" i="31"/>
  <c r="CI139" i="31"/>
  <c r="CH139" i="31"/>
  <c r="CG139" i="31"/>
  <c r="CF139" i="31"/>
  <c r="CE139" i="31"/>
  <c r="CA139" i="31"/>
  <c r="BZ139" i="31"/>
  <c r="BY139" i="31"/>
  <c r="BX139" i="31"/>
  <c r="BM139" i="31"/>
  <c r="BF139" i="31"/>
  <c r="BR140" i="31" s="1"/>
  <c r="BE139" i="31"/>
  <c r="BQ140" i="31" s="1"/>
  <c r="BD139" i="31"/>
  <c r="BP140" i="31" s="1"/>
  <c r="BC139" i="31"/>
  <c r="BO140" i="31" s="1"/>
  <c r="BB139" i="31"/>
  <c r="BA139" i="31"/>
  <c r="AZ139" i="31"/>
  <c r="BL140" i="31" s="1"/>
  <c r="AY139" i="31"/>
  <c r="BK140" i="31" s="1"/>
  <c r="AX139" i="31"/>
  <c r="BJ140" i="31" s="1"/>
  <c r="AW139" i="31"/>
  <c r="CJ138" i="31"/>
  <c r="CI138" i="31"/>
  <c r="CH138" i="31"/>
  <c r="CG138" i="31"/>
  <c r="CF138" i="31"/>
  <c r="CE138" i="31"/>
  <c r="CA138" i="31"/>
  <c r="BZ138" i="31"/>
  <c r="BY138" i="31"/>
  <c r="BX138" i="31"/>
  <c r="BN138" i="31"/>
  <c r="BM138" i="31"/>
  <c r="BF138" i="31"/>
  <c r="BR139" i="31" s="1"/>
  <c r="BE138" i="31"/>
  <c r="BQ139" i="31" s="1"/>
  <c r="BD138" i="31"/>
  <c r="BP139" i="31" s="1"/>
  <c r="BC138" i="31"/>
  <c r="BB138" i="31"/>
  <c r="BN139" i="31" s="1"/>
  <c r="BA138" i="31"/>
  <c r="AZ138" i="31"/>
  <c r="BL139" i="31" s="1"/>
  <c r="AY138" i="31"/>
  <c r="BK139" i="31" s="1"/>
  <c r="AX138" i="31"/>
  <c r="BJ139" i="31" s="1"/>
  <c r="AW138" i="31"/>
  <c r="BI139" i="31" s="1"/>
  <c r="CJ137" i="31"/>
  <c r="CI137" i="31"/>
  <c r="CH137" i="31"/>
  <c r="CG137" i="31"/>
  <c r="CF137" i="31"/>
  <c r="CE137" i="31"/>
  <c r="CA137" i="31"/>
  <c r="BZ137" i="31"/>
  <c r="BY137" i="31"/>
  <c r="BX137" i="31"/>
  <c r="BM137" i="31"/>
  <c r="BF137" i="31"/>
  <c r="BR138" i="31" s="1"/>
  <c r="BE137" i="31"/>
  <c r="BQ138" i="31" s="1"/>
  <c r="BD137" i="31"/>
  <c r="BP138" i="31" s="1"/>
  <c r="BC137" i="31"/>
  <c r="BO138" i="31" s="1"/>
  <c r="BB137" i="31"/>
  <c r="BA137" i="31"/>
  <c r="AZ137" i="31"/>
  <c r="BL138" i="31" s="1"/>
  <c r="AY137" i="31"/>
  <c r="BK138" i="31" s="1"/>
  <c r="AX137" i="31"/>
  <c r="BJ138" i="31" s="1"/>
  <c r="AW137" i="31"/>
  <c r="BI138" i="31" s="1"/>
  <c r="CJ136" i="31"/>
  <c r="CJ144" i="31" s="1"/>
  <c r="AD60" i="31" s="1"/>
  <c r="CI136" i="31"/>
  <c r="CI144" i="31" s="1"/>
  <c r="AC60" i="31" s="1"/>
  <c r="CH136" i="31"/>
  <c r="CH144" i="31" s="1"/>
  <c r="AB60" i="31" s="1"/>
  <c r="CG136" i="31"/>
  <c r="CG144" i="31" s="1"/>
  <c r="AA60" i="31" s="1"/>
  <c r="CF136" i="31"/>
  <c r="CF144" i="31" s="1"/>
  <c r="Z60" i="31" s="1"/>
  <c r="CE136" i="31"/>
  <c r="CE144" i="31" s="1"/>
  <c r="Y60" i="31" s="1"/>
  <c r="CA136" i="31"/>
  <c r="BZ136" i="31"/>
  <c r="BY136" i="31"/>
  <c r="BX136" i="31"/>
  <c r="BQ136" i="31"/>
  <c r="BN136" i="31"/>
  <c r="BM136" i="31"/>
  <c r="BF136" i="31"/>
  <c r="BR137" i="31" s="1"/>
  <c r="BE136" i="31"/>
  <c r="BQ137" i="31" s="1"/>
  <c r="BD136" i="31"/>
  <c r="BP137" i="31" s="1"/>
  <c r="BC136" i="31"/>
  <c r="BO137" i="31" s="1"/>
  <c r="BB136" i="31"/>
  <c r="BN137" i="31" s="1"/>
  <c r="BA136" i="31"/>
  <c r="AZ136" i="31"/>
  <c r="BL137" i="31" s="1"/>
  <c r="AY136" i="31"/>
  <c r="BK137" i="31" s="1"/>
  <c r="AX136" i="31"/>
  <c r="BJ137" i="31" s="1"/>
  <c r="AW136" i="31"/>
  <c r="BI137" i="31" s="1"/>
  <c r="BF135" i="31"/>
  <c r="BR136" i="31" s="1"/>
  <c r="BE135" i="31"/>
  <c r="BD135" i="31"/>
  <c r="BP136" i="31" s="1"/>
  <c r="BC135" i="31"/>
  <c r="BO136" i="31" s="1"/>
  <c r="BB135" i="31"/>
  <c r="BA135" i="31"/>
  <c r="AZ135" i="31"/>
  <c r="BL136" i="31" s="1"/>
  <c r="AY135" i="31"/>
  <c r="BK136" i="31" s="1"/>
  <c r="AX135" i="31"/>
  <c r="BJ136" i="31" s="1"/>
  <c r="AW135" i="31"/>
  <c r="BI136" i="31" s="1"/>
  <c r="BI147" i="31" s="1"/>
  <c r="AA66" i="31" s="1"/>
  <c r="X124" i="31"/>
  <c r="W124" i="31"/>
  <c r="U124" i="31"/>
  <c r="S124" i="31"/>
  <c r="Q124" i="31"/>
  <c r="O124" i="31"/>
  <c r="M124" i="31"/>
  <c r="Y48" i="31" s="1"/>
  <c r="K124" i="31"/>
  <c r="I124" i="31"/>
  <c r="G124" i="31"/>
  <c r="F124" i="31"/>
  <c r="D124" i="31"/>
  <c r="Y47" i="31" s="1"/>
  <c r="B124" i="31"/>
  <c r="AD57" i="31"/>
  <c r="AC57" i="31"/>
  <c r="AB57" i="31"/>
  <c r="AA57" i="31"/>
  <c r="Z57" i="31"/>
  <c r="Y57" i="31"/>
  <c r="S55" i="31"/>
  <c r="AD58" i="31" s="1"/>
  <c r="R55" i="31"/>
  <c r="AC58" i="31" s="1"/>
  <c r="Q55" i="31"/>
  <c r="AB58" i="31" s="1"/>
  <c r="P55" i="31"/>
  <c r="AA58" i="31" s="1"/>
  <c r="O55" i="31"/>
  <c r="Z58" i="31" s="1"/>
  <c r="N55" i="31"/>
  <c r="Y58" i="31" s="1"/>
  <c r="Y46" i="31"/>
  <c r="Y44" i="31"/>
  <c r="Y43" i="31"/>
  <c r="BF210" i="30"/>
  <c r="BE210" i="30"/>
  <c r="BD210" i="30"/>
  <c r="BC210" i="30"/>
  <c r="BB210" i="30"/>
  <c r="BA210" i="30"/>
  <c r="AZ210" i="30"/>
  <c r="AY210" i="30"/>
  <c r="AX210" i="30"/>
  <c r="AW210" i="30"/>
  <c r="BF209" i="30"/>
  <c r="BE209" i="30"/>
  <c r="BD209" i="30"/>
  <c r="BC209" i="30"/>
  <c r="BB209" i="30"/>
  <c r="BA209" i="30"/>
  <c r="AZ209" i="30"/>
  <c r="AY209" i="30"/>
  <c r="AX209" i="30"/>
  <c r="AW209" i="30"/>
  <c r="BF208" i="30"/>
  <c r="BE208" i="30"/>
  <c r="BD208" i="30"/>
  <c r="BC208" i="30"/>
  <c r="BB208" i="30"/>
  <c r="BA208" i="30"/>
  <c r="AZ208" i="30"/>
  <c r="AY208" i="30"/>
  <c r="AX208" i="30"/>
  <c r="AW208" i="30"/>
  <c r="BF207" i="30"/>
  <c r="BE207" i="30"/>
  <c r="BD207" i="30"/>
  <c r="BC207" i="30"/>
  <c r="BO157" i="30" s="1"/>
  <c r="BB207" i="30"/>
  <c r="BN157" i="30" s="1"/>
  <c r="BA207" i="30"/>
  <c r="AZ207" i="30"/>
  <c r="AY207" i="30"/>
  <c r="AX207" i="30"/>
  <c r="AW207" i="30"/>
  <c r="BF206" i="30"/>
  <c r="BE206" i="30"/>
  <c r="BD206" i="30"/>
  <c r="BC206" i="30"/>
  <c r="BB206" i="30"/>
  <c r="BA206" i="30"/>
  <c r="BM156" i="30" s="1"/>
  <c r="AZ206" i="30"/>
  <c r="BL156" i="30" s="1"/>
  <c r="AY206" i="30"/>
  <c r="AX206" i="30"/>
  <c r="AW206" i="30"/>
  <c r="BF205" i="30"/>
  <c r="BE205" i="30"/>
  <c r="BD205" i="30"/>
  <c r="BC205" i="30"/>
  <c r="BB205" i="30"/>
  <c r="BA205" i="30"/>
  <c r="AZ205" i="30"/>
  <c r="AY205" i="30"/>
  <c r="BK155" i="30" s="1"/>
  <c r="AX205" i="30"/>
  <c r="BJ155" i="30" s="1"/>
  <c r="AW205" i="30"/>
  <c r="BF204" i="30"/>
  <c r="BE204" i="30"/>
  <c r="BD204" i="30"/>
  <c r="BC204" i="30"/>
  <c r="BB204" i="30"/>
  <c r="BA204" i="30"/>
  <c r="AZ204" i="30"/>
  <c r="AY204" i="30"/>
  <c r="AX204" i="30"/>
  <c r="AW204" i="30"/>
  <c r="BI154" i="30" s="1"/>
  <c r="BF203" i="30"/>
  <c r="BE203" i="30"/>
  <c r="BD203" i="30"/>
  <c r="BC203" i="30"/>
  <c r="BB203" i="30"/>
  <c r="BA203" i="30"/>
  <c r="AZ203" i="30"/>
  <c r="AY203" i="30"/>
  <c r="AX203" i="30"/>
  <c r="AW203" i="30"/>
  <c r="BF202" i="30"/>
  <c r="BE202" i="30"/>
  <c r="BD202" i="30"/>
  <c r="BC202" i="30"/>
  <c r="BB202" i="30"/>
  <c r="BA202" i="30"/>
  <c r="AZ202" i="30"/>
  <c r="AY202" i="30"/>
  <c r="AX202" i="30"/>
  <c r="AW202" i="30"/>
  <c r="BF201" i="30"/>
  <c r="BE201" i="30"/>
  <c r="BD201" i="30"/>
  <c r="BC201" i="30"/>
  <c r="BB201" i="30"/>
  <c r="BA201" i="30"/>
  <c r="AZ201" i="30"/>
  <c r="AY201" i="30"/>
  <c r="AX201" i="30"/>
  <c r="AW201" i="30"/>
  <c r="BF200" i="30"/>
  <c r="BE200" i="30"/>
  <c r="BD200" i="30"/>
  <c r="BC200" i="30"/>
  <c r="BB200" i="30"/>
  <c r="BA200" i="30"/>
  <c r="AZ200" i="30"/>
  <c r="AY200" i="30"/>
  <c r="AX200" i="30"/>
  <c r="AW200" i="30"/>
  <c r="BF197" i="30"/>
  <c r="BE197" i="30"/>
  <c r="BD197" i="30"/>
  <c r="BC197" i="30"/>
  <c r="BB197" i="30"/>
  <c r="BA197" i="30"/>
  <c r="AZ197" i="30"/>
  <c r="AY197" i="30"/>
  <c r="AX197" i="30"/>
  <c r="BJ160" i="30" s="1"/>
  <c r="AW197" i="30"/>
  <c r="BF196" i="30"/>
  <c r="BE196" i="30"/>
  <c r="BD196" i="30"/>
  <c r="BC196" i="30"/>
  <c r="BB196" i="30"/>
  <c r="BA196" i="30"/>
  <c r="AZ196" i="30"/>
  <c r="AY196" i="30"/>
  <c r="AX196" i="30"/>
  <c r="AW196" i="30"/>
  <c r="BI159" i="30" s="1"/>
  <c r="BF195" i="30"/>
  <c r="BE195" i="30"/>
  <c r="BD195" i="30"/>
  <c r="BC195" i="30"/>
  <c r="BB195" i="30"/>
  <c r="BA195" i="30"/>
  <c r="AZ195" i="30"/>
  <c r="AY195" i="30"/>
  <c r="AX195" i="30"/>
  <c r="AW195" i="30"/>
  <c r="BF194" i="30"/>
  <c r="BE194" i="30"/>
  <c r="BQ157" i="30" s="1"/>
  <c r="BD194" i="30"/>
  <c r="BP157" i="30" s="1"/>
  <c r="BC194" i="30"/>
  <c r="BB194" i="30"/>
  <c r="BA194" i="30"/>
  <c r="AZ194" i="30"/>
  <c r="AY194" i="30"/>
  <c r="AX194" i="30"/>
  <c r="AW194" i="30"/>
  <c r="BF193" i="30"/>
  <c r="BE193" i="30"/>
  <c r="BD193" i="30"/>
  <c r="BC193" i="30"/>
  <c r="BB193" i="30"/>
  <c r="BN156" i="30" s="1"/>
  <c r="BA193" i="30"/>
  <c r="AZ193" i="30"/>
  <c r="AY193" i="30"/>
  <c r="AX193" i="30"/>
  <c r="AW193" i="30"/>
  <c r="BF192" i="30"/>
  <c r="BE192" i="30"/>
  <c r="BD192" i="30"/>
  <c r="BC192" i="30"/>
  <c r="BB192" i="30"/>
  <c r="BA192" i="30"/>
  <c r="BM155" i="30" s="1"/>
  <c r="AZ192" i="30"/>
  <c r="BL155" i="30" s="1"/>
  <c r="AY192" i="30"/>
  <c r="AX192" i="30"/>
  <c r="AW192" i="30"/>
  <c r="BF191" i="30"/>
  <c r="BE191" i="30"/>
  <c r="BD191" i="30"/>
  <c r="BC191" i="30"/>
  <c r="BB191" i="30"/>
  <c r="BA191" i="30"/>
  <c r="AZ191" i="30"/>
  <c r="AY191" i="30"/>
  <c r="BK154" i="30" s="1"/>
  <c r="AX191" i="30"/>
  <c r="BJ154" i="30" s="1"/>
  <c r="AW191" i="30"/>
  <c r="BF190" i="30"/>
  <c r="BE190" i="30"/>
  <c r="BD190" i="30"/>
  <c r="BC190" i="30"/>
  <c r="BB190" i="30"/>
  <c r="BN153" i="30" s="1"/>
  <c r="BA190" i="30"/>
  <c r="BM153" i="30" s="1"/>
  <c r="AZ190" i="30"/>
  <c r="AY190" i="30"/>
  <c r="AX190" i="30"/>
  <c r="AW190" i="30"/>
  <c r="BR189" i="30"/>
  <c r="BQ189" i="30"/>
  <c r="BP189" i="30"/>
  <c r="BO189" i="30"/>
  <c r="BN189" i="30"/>
  <c r="BF189" i="30"/>
  <c r="BE189" i="30"/>
  <c r="BD189" i="30"/>
  <c r="BC189" i="30"/>
  <c r="BB189" i="30"/>
  <c r="BA189" i="30"/>
  <c r="AZ189" i="30"/>
  <c r="AY189" i="30"/>
  <c r="AX189" i="30"/>
  <c r="AW189" i="30"/>
  <c r="BR188" i="30"/>
  <c r="BQ188" i="30"/>
  <c r="BP188" i="30"/>
  <c r="BO188" i="30"/>
  <c r="BN188" i="30"/>
  <c r="BF188" i="30"/>
  <c r="BE188" i="30"/>
  <c r="BD188" i="30"/>
  <c r="BC188" i="30"/>
  <c r="BB188" i="30"/>
  <c r="BA188" i="30"/>
  <c r="AZ188" i="30"/>
  <c r="AY188" i="30"/>
  <c r="AX188" i="30"/>
  <c r="AW188" i="30"/>
  <c r="BR187" i="30"/>
  <c r="BQ187" i="30"/>
  <c r="BP187" i="30"/>
  <c r="BO187" i="30"/>
  <c r="BN187" i="30"/>
  <c r="BF187" i="30"/>
  <c r="BE187" i="30"/>
  <c r="BD187" i="30"/>
  <c r="BC187" i="30"/>
  <c r="BB187" i="30"/>
  <c r="BA187" i="30"/>
  <c r="AZ187" i="30"/>
  <c r="AY187" i="30"/>
  <c r="AX187" i="30"/>
  <c r="AW187" i="30"/>
  <c r="BR186" i="30"/>
  <c r="BQ186" i="30"/>
  <c r="BP186" i="30"/>
  <c r="BO186" i="30"/>
  <c r="BN186" i="30"/>
  <c r="BR185" i="30"/>
  <c r="BQ185" i="30"/>
  <c r="BP185" i="30"/>
  <c r="BO185" i="30"/>
  <c r="BN185" i="30"/>
  <c r="BR184" i="30"/>
  <c r="BQ184" i="30"/>
  <c r="BP184" i="30"/>
  <c r="BO184" i="30"/>
  <c r="BN184" i="30"/>
  <c r="BF184" i="30"/>
  <c r="BE184" i="30"/>
  <c r="BD184" i="30"/>
  <c r="BC184" i="30"/>
  <c r="BB184" i="30"/>
  <c r="BA184" i="30"/>
  <c r="AZ184" i="30"/>
  <c r="BL160" i="30" s="1"/>
  <c r="AY184" i="30"/>
  <c r="BK160" i="30" s="1"/>
  <c r="AX184" i="30"/>
  <c r="AW184" i="30"/>
  <c r="BR183" i="30"/>
  <c r="BQ183" i="30"/>
  <c r="BP183" i="30"/>
  <c r="BO183" i="30"/>
  <c r="BN183" i="30"/>
  <c r="BF183" i="30"/>
  <c r="BE183" i="30"/>
  <c r="BD183" i="30"/>
  <c r="BC183" i="30"/>
  <c r="BO159" i="30" s="1"/>
  <c r="BB183" i="30"/>
  <c r="BN159" i="30" s="1"/>
  <c r="BA183" i="30"/>
  <c r="AZ183" i="30"/>
  <c r="AY183" i="30"/>
  <c r="AX183" i="30"/>
  <c r="AW183" i="30"/>
  <c r="BR182" i="30"/>
  <c r="BQ182" i="30"/>
  <c r="BP182" i="30"/>
  <c r="BO182" i="30"/>
  <c r="BN182" i="30"/>
  <c r="BF182" i="30"/>
  <c r="BE182" i="30"/>
  <c r="BD182" i="30"/>
  <c r="BC182" i="30"/>
  <c r="BB182" i="30"/>
  <c r="BA182" i="30"/>
  <c r="AZ182" i="30"/>
  <c r="AY182" i="30"/>
  <c r="AX182" i="30"/>
  <c r="AW182" i="30"/>
  <c r="BR181" i="30"/>
  <c r="BQ181" i="30"/>
  <c r="BP181" i="30"/>
  <c r="BO181" i="30"/>
  <c r="BN181" i="30"/>
  <c r="BF181" i="30"/>
  <c r="BE181" i="30"/>
  <c r="BD181" i="30"/>
  <c r="BC181" i="30"/>
  <c r="BB181" i="30"/>
  <c r="BA181" i="30"/>
  <c r="AZ181" i="30"/>
  <c r="AY181" i="30"/>
  <c r="AX181" i="30"/>
  <c r="AW181" i="30"/>
  <c r="BI157" i="30" s="1"/>
  <c r="BR180" i="30"/>
  <c r="BQ180" i="30"/>
  <c r="BP180" i="30"/>
  <c r="BO180" i="30"/>
  <c r="BN180" i="30"/>
  <c r="BF180" i="30"/>
  <c r="BR156" i="30" s="1"/>
  <c r="BE180" i="30"/>
  <c r="BQ156" i="30" s="1"/>
  <c r="BD180" i="30"/>
  <c r="BC180" i="30"/>
  <c r="BB180" i="30"/>
  <c r="BA180" i="30"/>
  <c r="AZ180" i="30"/>
  <c r="AY180" i="30"/>
  <c r="AX180" i="30"/>
  <c r="AW180" i="30"/>
  <c r="BR179" i="30"/>
  <c r="BR190" i="30" s="1"/>
  <c r="BQ179" i="30"/>
  <c r="BQ190" i="30" s="1"/>
  <c r="BP179" i="30"/>
  <c r="BP190" i="30" s="1"/>
  <c r="BO179" i="30"/>
  <c r="BO190" i="30" s="1"/>
  <c r="BN179" i="30"/>
  <c r="BN190" i="30" s="1"/>
  <c r="BF179" i="30"/>
  <c r="BE179" i="30"/>
  <c r="BD179" i="30"/>
  <c r="BC179" i="30"/>
  <c r="BB179" i="30"/>
  <c r="BA179" i="30"/>
  <c r="AZ179" i="30"/>
  <c r="AY179" i="30"/>
  <c r="AX179" i="30"/>
  <c r="AW179" i="30"/>
  <c r="BF178" i="30"/>
  <c r="BR154" i="30" s="1"/>
  <c r="BE178" i="30"/>
  <c r="BD178" i="30"/>
  <c r="BC178" i="30"/>
  <c r="BB178" i="30"/>
  <c r="BA178" i="30"/>
  <c r="AZ178" i="30"/>
  <c r="AY178" i="30"/>
  <c r="AX178" i="30"/>
  <c r="AW178" i="30"/>
  <c r="BF177" i="30"/>
  <c r="BE177" i="30"/>
  <c r="BQ153" i="30" s="1"/>
  <c r="BD177" i="30"/>
  <c r="BP153" i="30" s="1"/>
  <c r="BC177" i="30"/>
  <c r="BB177" i="30"/>
  <c r="BA177" i="30"/>
  <c r="AZ177" i="30"/>
  <c r="AY177" i="30"/>
  <c r="AX177" i="30"/>
  <c r="AW177" i="30"/>
  <c r="BF176" i="30"/>
  <c r="BE176" i="30"/>
  <c r="BD176" i="30"/>
  <c r="BC176" i="30"/>
  <c r="BO152" i="30" s="1"/>
  <c r="BB176" i="30"/>
  <c r="BN152" i="30" s="1"/>
  <c r="BA176" i="30"/>
  <c r="AZ176" i="30"/>
  <c r="AY176" i="30"/>
  <c r="AX176" i="30"/>
  <c r="AW176" i="30"/>
  <c r="BF175" i="30"/>
  <c r="BE175" i="30"/>
  <c r="BD175" i="30"/>
  <c r="BC175" i="30"/>
  <c r="BB175" i="30"/>
  <c r="BA175" i="30"/>
  <c r="AZ175" i="30"/>
  <c r="AY175" i="30"/>
  <c r="AX175" i="30"/>
  <c r="AW175" i="30"/>
  <c r="CB174" i="30"/>
  <c r="CA174" i="30"/>
  <c r="BZ174" i="30"/>
  <c r="BY174" i="30"/>
  <c r="BX174" i="30"/>
  <c r="BW174" i="30"/>
  <c r="BV174" i="30"/>
  <c r="BU174" i="30"/>
  <c r="BT174" i="30"/>
  <c r="BS174" i="30"/>
  <c r="BR174" i="30"/>
  <c r="BQ174" i="30"/>
  <c r="BP174" i="30"/>
  <c r="BO174" i="30"/>
  <c r="BN174" i="30"/>
  <c r="BM174" i="30"/>
  <c r="BL174" i="30"/>
  <c r="BK174" i="30"/>
  <c r="BJ174" i="30"/>
  <c r="BF174" i="30"/>
  <c r="BE174" i="30"/>
  <c r="BD174" i="30"/>
  <c r="BC174" i="30"/>
  <c r="BB174" i="30"/>
  <c r="BA174" i="30"/>
  <c r="AZ174" i="30"/>
  <c r="AY174" i="30"/>
  <c r="AX174" i="30"/>
  <c r="AW174" i="30"/>
  <c r="CB173" i="30"/>
  <c r="CA173" i="30"/>
  <c r="BZ173" i="30"/>
  <c r="BY173" i="30"/>
  <c r="BX173" i="30"/>
  <c r="BW173" i="30"/>
  <c r="BV173" i="30"/>
  <c r="BU173" i="30"/>
  <c r="BT173" i="30"/>
  <c r="BS173" i="30"/>
  <c r="BR173" i="30"/>
  <c r="BQ173" i="30"/>
  <c r="BP173" i="30"/>
  <c r="BO173" i="30"/>
  <c r="BN173" i="30"/>
  <c r="BM173" i="30"/>
  <c r="BL173" i="30"/>
  <c r="BK173" i="30"/>
  <c r="BJ173" i="30"/>
  <c r="CB172" i="30"/>
  <c r="CA172" i="30"/>
  <c r="BZ172" i="30"/>
  <c r="BY172" i="30"/>
  <c r="BX172" i="30"/>
  <c r="BW172" i="30"/>
  <c r="BV172" i="30"/>
  <c r="BU172" i="30"/>
  <c r="BT172" i="30"/>
  <c r="BS172" i="30"/>
  <c r="BR172" i="30"/>
  <c r="BQ172" i="30"/>
  <c r="BP172" i="30"/>
  <c r="BO172" i="30"/>
  <c r="BN172" i="30"/>
  <c r="BM172" i="30"/>
  <c r="BL172" i="30"/>
  <c r="BK172" i="30"/>
  <c r="BJ172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F171" i="30"/>
  <c r="BE171" i="30"/>
  <c r="BD171" i="30"/>
  <c r="BC171" i="30"/>
  <c r="BB171" i="30"/>
  <c r="BA171" i="30"/>
  <c r="AZ171" i="30"/>
  <c r="AY171" i="30"/>
  <c r="AX171" i="30"/>
  <c r="AW171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F170" i="30"/>
  <c r="BE170" i="30"/>
  <c r="BD170" i="30"/>
  <c r="BC170" i="30"/>
  <c r="BB170" i="30"/>
  <c r="BA170" i="30"/>
  <c r="BM159" i="30" s="1"/>
  <c r="AZ170" i="30"/>
  <c r="BL159" i="30" s="1"/>
  <c r="AY170" i="30"/>
  <c r="AX170" i="30"/>
  <c r="AW170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F169" i="30"/>
  <c r="BR158" i="30" s="1"/>
  <c r="BE169" i="30"/>
  <c r="BQ158" i="30" s="1"/>
  <c r="BD169" i="30"/>
  <c r="BC169" i="30"/>
  <c r="BB169" i="30"/>
  <c r="BA169" i="30"/>
  <c r="AZ169" i="30"/>
  <c r="AY169" i="30"/>
  <c r="AX169" i="30"/>
  <c r="AW169" i="30"/>
  <c r="CB168" i="30"/>
  <c r="CA168" i="30"/>
  <c r="BZ168" i="30"/>
  <c r="BY168" i="30"/>
  <c r="BX168" i="30"/>
  <c r="BW168" i="30"/>
  <c r="BV168" i="30"/>
  <c r="BU168" i="30"/>
  <c r="BT168" i="30"/>
  <c r="BS168" i="30"/>
  <c r="BR168" i="30"/>
  <c r="BQ168" i="30"/>
  <c r="BP168" i="30"/>
  <c r="BO168" i="30"/>
  <c r="BN168" i="30"/>
  <c r="BM168" i="30"/>
  <c r="BL168" i="30"/>
  <c r="BK168" i="30"/>
  <c r="BJ168" i="30"/>
  <c r="BF168" i="30"/>
  <c r="BE168" i="30"/>
  <c r="BD168" i="30"/>
  <c r="BC168" i="30"/>
  <c r="BB168" i="30"/>
  <c r="BA168" i="30"/>
  <c r="AZ168" i="30"/>
  <c r="AY168" i="30"/>
  <c r="BK157" i="30" s="1"/>
  <c r="AX168" i="30"/>
  <c r="BJ157" i="30" s="1"/>
  <c r="AW168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F167" i="30"/>
  <c r="BE167" i="30"/>
  <c r="BD167" i="30"/>
  <c r="BP156" i="30" s="1"/>
  <c r="BC167" i="30"/>
  <c r="BO156" i="30" s="1"/>
  <c r="BB167" i="30"/>
  <c r="BA167" i="30"/>
  <c r="AZ167" i="30"/>
  <c r="AY167" i="30"/>
  <c r="AX167" i="30"/>
  <c r="AW167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F166" i="30"/>
  <c r="BE166" i="30"/>
  <c r="BD166" i="30"/>
  <c r="BC166" i="30"/>
  <c r="BB166" i="30"/>
  <c r="BA166" i="30"/>
  <c r="AZ166" i="30"/>
  <c r="AY166" i="30"/>
  <c r="AX166" i="30"/>
  <c r="AW166" i="30"/>
  <c r="BI155" i="30" s="1"/>
  <c r="CB165" i="30"/>
  <c r="CA165" i="30"/>
  <c r="BZ165" i="30"/>
  <c r="BY165" i="30"/>
  <c r="BX165" i="30"/>
  <c r="BW165" i="30"/>
  <c r="BV165" i="30"/>
  <c r="BU165" i="30"/>
  <c r="BT165" i="30"/>
  <c r="BS165" i="30"/>
  <c r="BR165" i="30"/>
  <c r="BQ165" i="30"/>
  <c r="BP165" i="30"/>
  <c r="BO165" i="30"/>
  <c r="BN165" i="30"/>
  <c r="BM165" i="30"/>
  <c r="BL165" i="30"/>
  <c r="BK165" i="30"/>
  <c r="BJ165" i="30"/>
  <c r="BF165" i="30"/>
  <c r="BE165" i="30"/>
  <c r="BD165" i="30"/>
  <c r="BC165" i="30"/>
  <c r="BB165" i="30"/>
  <c r="BN154" i="30" s="1"/>
  <c r="BA165" i="30"/>
  <c r="BM154" i="30" s="1"/>
  <c r="AZ165" i="30"/>
  <c r="AY165" i="30"/>
  <c r="AX165" i="30"/>
  <c r="AW165" i="30"/>
  <c r="CB164" i="30"/>
  <c r="CB175" i="30" s="1"/>
  <c r="CA164" i="30"/>
  <c r="CA175" i="30" s="1"/>
  <c r="BZ164" i="30"/>
  <c r="BZ175" i="30" s="1"/>
  <c r="BY164" i="30"/>
  <c r="BY175" i="30" s="1"/>
  <c r="BX164" i="30"/>
  <c r="BX175" i="30" s="1"/>
  <c r="BW164" i="30"/>
  <c r="BV164" i="30"/>
  <c r="BU164" i="30"/>
  <c r="BU175" i="30" s="1"/>
  <c r="BT164" i="30"/>
  <c r="BT175" i="30" s="1"/>
  <c r="BS164" i="30"/>
  <c r="BS175" i="30" s="1"/>
  <c r="BR164" i="30"/>
  <c r="BR175" i="30" s="1"/>
  <c r="BQ164" i="30"/>
  <c r="BQ175" i="30" s="1"/>
  <c r="BP164" i="30"/>
  <c r="BP175" i="30" s="1"/>
  <c r="BO164" i="30"/>
  <c r="BO175" i="30" s="1"/>
  <c r="BN164" i="30"/>
  <c r="BN175" i="30" s="1"/>
  <c r="BM164" i="30"/>
  <c r="BM175" i="30" s="1"/>
  <c r="BL164" i="30"/>
  <c r="BL175" i="30" s="1"/>
  <c r="BK164" i="30"/>
  <c r="BJ164" i="30"/>
  <c r="BF164" i="30"/>
  <c r="BR153" i="30" s="1"/>
  <c r="BE164" i="30"/>
  <c r="BD164" i="30"/>
  <c r="BC164" i="30"/>
  <c r="BB164" i="30"/>
  <c r="BA164" i="30"/>
  <c r="AZ164" i="30"/>
  <c r="AY164" i="30"/>
  <c r="AX164" i="30"/>
  <c r="AW164" i="30"/>
  <c r="BF163" i="30"/>
  <c r="BE163" i="30"/>
  <c r="BD163" i="30"/>
  <c r="BC163" i="30"/>
  <c r="BB163" i="30"/>
  <c r="BA163" i="30"/>
  <c r="AZ163" i="30"/>
  <c r="AY163" i="30"/>
  <c r="AX163" i="30"/>
  <c r="AW163" i="30"/>
  <c r="BF162" i="30"/>
  <c r="BE162" i="30"/>
  <c r="BD162" i="30"/>
  <c r="BC162" i="30"/>
  <c r="BO151" i="30" s="1"/>
  <c r="BB162" i="30"/>
  <c r="BN151" i="30" s="1"/>
  <c r="BA162" i="30"/>
  <c r="AZ162" i="30"/>
  <c r="AY162" i="30"/>
  <c r="AX162" i="30"/>
  <c r="AW162" i="30"/>
  <c r="BF161" i="30"/>
  <c r="BE161" i="30"/>
  <c r="BD161" i="30"/>
  <c r="BC161" i="30"/>
  <c r="BB161" i="30"/>
  <c r="BA161" i="30"/>
  <c r="AZ161" i="30"/>
  <c r="AY161" i="30"/>
  <c r="BK150" i="30" s="1"/>
  <c r="AX161" i="30"/>
  <c r="BJ150" i="30" s="1"/>
  <c r="AW161" i="30"/>
  <c r="BR160" i="30"/>
  <c r="BQ160" i="30"/>
  <c r="BP160" i="30"/>
  <c r="BO160" i="30"/>
  <c r="BN160" i="30"/>
  <c r="BM160" i="30"/>
  <c r="BI160" i="30"/>
  <c r="BR159" i="30"/>
  <c r="BQ159" i="30"/>
  <c r="BP159" i="30"/>
  <c r="BK159" i="30"/>
  <c r="BJ159" i="30"/>
  <c r="BP158" i="30"/>
  <c r="BO158" i="30"/>
  <c r="BN158" i="30"/>
  <c r="BM158" i="30"/>
  <c r="BL158" i="30"/>
  <c r="BK158" i="30"/>
  <c r="BJ158" i="30"/>
  <c r="BI158" i="30"/>
  <c r="BF158" i="30"/>
  <c r="BE158" i="30"/>
  <c r="BD158" i="30"/>
  <c r="BC158" i="30"/>
  <c r="BB158" i="30"/>
  <c r="BA158" i="30"/>
  <c r="AZ158" i="30"/>
  <c r="AY158" i="30"/>
  <c r="AX158" i="30"/>
  <c r="AW158" i="30"/>
  <c r="BR157" i="30"/>
  <c r="BM157" i="30"/>
  <c r="BL157" i="30"/>
  <c r="BF157" i="30"/>
  <c r="BE157" i="30"/>
  <c r="BD157" i="30"/>
  <c r="BC157" i="30"/>
  <c r="BB157" i="30"/>
  <c r="BA157" i="30"/>
  <c r="AZ157" i="30"/>
  <c r="AY157" i="30"/>
  <c r="AX157" i="30"/>
  <c r="AW157" i="30"/>
  <c r="BK156" i="30"/>
  <c r="BJ156" i="30"/>
  <c r="BI156" i="30"/>
  <c r="BF156" i="30"/>
  <c r="BE156" i="30"/>
  <c r="BD156" i="30"/>
  <c r="BC156" i="30"/>
  <c r="BB156" i="30"/>
  <c r="BA156" i="30"/>
  <c r="AZ156" i="30"/>
  <c r="AY156" i="30"/>
  <c r="AX156" i="30"/>
  <c r="AW156" i="30"/>
  <c r="BR155" i="30"/>
  <c r="BQ155" i="30"/>
  <c r="BP155" i="30"/>
  <c r="BO155" i="30"/>
  <c r="BN155" i="30"/>
  <c r="BF155" i="30"/>
  <c r="BE155" i="30"/>
  <c r="BD155" i="30"/>
  <c r="BC155" i="30"/>
  <c r="BB155" i="30"/>
  <c r="BA155" i="30"/>
  <c r="AZ155" i="30"/>
  <c r="AY155" i="30"/>
  <c r="AX155" i="30"/>
  <c r="AW155" i="30"/>
  <c r="BQ154" i="30"/>
  <c r="BP154" i="30"/>
  <c r="BO154" i="30"/>
  <c r="BL154" i="30"/>
  <c r="BF154" i="30"/>
  <c r="BE154" i="30"/>
  <c r="BD154" i="30"/>
  <c r="BC154" i="30"/>
  <c r="BB154" i="30"/>
  <c r="BA154" i="30"/>
  <c r="AZ154" i="30"/>
  <c r="AY154" i="30"/>
  <c r="AX154" i="30"/>
  <c r="BJ142" i="30" s="1"/>
  <c r="AW154" i="30"/>
  <c r="BO153" i="30"/>
  <c r="BL153" i="30"/>
  <c r="BK153" i="30"/>
  <c r="BJ153" i="30"/>
  <c r="BI153" i="30"/>
  <c r="BF153" i="30"/>
  <c r="BE153" i="30"/>
  <c r="BD153" i="30"/>
  <c r="BC153" i="30"/>
  <c r="BB153" i="30"/>
  <c r="BA153" i="30"/>
  <c r="AZ153" i="30"/>
  <c r="AY153" i="30"/>
  <c r="AX153" i="30"/>
  <c r="AW153" i="30"/>
  <c r="BR152" i="30"/>
  <c r="BQ152" i="30"/>
  <c r="BP152" i="30"/>
  <c r="BM152" i="30"/>
  <c r="BL152" i="30"/>
  <c r="BK152" i="30"/>
  <c r="BJ152" i="30"/>
  <c r="BI152" i="30"/>
  <c r="BF152" i="30"/>
  <c r="BE152" i="30"/>
  <c r="BD152" i="30"/>
  <c r="BC152" i="30"/>
  <c r="BB152" i="30"/>
  <c r="BA152" i="30"/>
  <c r="AZ152" i="30"/>
  <c r="AY152" i="30"/>
  <c r="AX152" i="30"/>
  <c r="AW152" i="30"/>
  <c r="BR151" i="30"/>
  <c r="BQ151" i="30"/>
  <c r="BP151" i="30"/>
  <c r="BM151" i="30"/>
  <c r="BL151" i="30"/>
  <c r="BK151" i="30"/>
  <c r="BJ151" i="30"/>
  <c r="BI151" i="30"/>
  <c r="BF151" i="30"/>
  <c r="BE151" i="30"/>
  <c r="BD151" i="30"/>
  <c r="BC151" i="30"/>
  <c r="BB151" i="30"/>
  <c r="BA151" i="30"/>
  <c r="AZ151" i="30"/>
  <c r="AY151" i="30"/>
  <c r="AX151" i="30"/>
  <c r="AW151" i="30"/>
  <c r="BR150" i="30"/>
  <c r="BQ150" i="30"/>
  <c r="BP150" i="30"/>
  <c r="BO150" i="30"/>
  <c r="BN150" i="30"/>
  <c r="BI150" i="30"/>
  <c r="BI161" i="30" s="1"/>
  <c r="AC66" i="30" s="1"/>
  <c r="BF150" i="30"/>
  <c r="BE150" i="30"/>
  <c r="BD150" i="30"/>
  <c r="BC150" i="30"/>
  <c r="BB150" i="30"/>
  <c r="BA150" i="30"/>
  <c r="AZ150" i="30"/>
  <c r="AY150" i="30"/>
  <c r="AX150" i="30"/>
  <c r="AW150" i="30"/>
  <c r="BF149" i="30"/>
  <c r="BE149" i="30"/>
  <c r="BD149" i="30"/>
  <c r="BC149" i="30"/>
  <c r="BB149" i="30"/>
  <c r="BA149" i="30"/>
  <c r="AZ149" i="30"/>
  <c r="AY149" i="30"/>
  <c r="AX149" i="30"/>
  <c r="AW149" i="30"/>
  <c r="BF148" i="30"/>
  <c r="BE148" i="30"/>
  <c r="BD148" i="30"/>
  <c r="BC148" i="30"/>
  <c r="BB148" i="30"/>
  <c r="BA148" i="30"/>
  <c r="AZ148" i="30"/>
  <c r="AY148" i="30"/>
  <c r="AX148" i="30"/>
  <c r="AW148" i="30"/>
  <c r="BK146" i="30"/>
  <c r="BJ146" i="30"/>
  <c r="BF145" i="30"/>
  <c r="BR146" i="30" s="1"/>
  <c r="BE145" i="30"/>
  <c r="BQ146" i="30" s="1"/>
  <c r="BD145" i="30"/>
  <c r="BP146" i="30" s="1"/>
  <c r="BC145" i="30"/>
  <c r="BO146" i="30" s="1"/>
  <c r="BB145" i="30"/>
  <c r="BN146" i="30" s="1"/>
  <c r="BA145" i="30"/>
  <c r="BM146" i="30" s="1"/>
  <c r="AZ145" i="30"/>
  <c r="BL146" i="30" s="1"/>
  <c r="AY145" i="30"/>
  <c r="AX145" i="30"/>
  <c r="AW145" i="30"/>
  <c r="BI146" i="30" s="1"/>
  <c r="BF144" i="30"/>
  <c r="BR145" i="30" s="1"/>
  <c r="BE144" i="30"/>
  <c r="BQ145" i="30" s="1"/>
  <c r="BD144" i="30"/>
  <c r="BP145" i="30" s="1"/>
  <c r="BC144" i="30"/>
  <c r="BO145" i="30" s="1"/>
  <c r="BB144" i="30"/>
  <c r="BN145" i="30" s="1"/>
  <c r="BA144" i="30"/>
  <c r="BM145" i="30" s="1"/>
  <c r="AZ144" i="30"/>
  <c r="BL145" i="30" s="1"/>
  <c r="AY144" i="30"/>
  <c r="BK145" i="30" s="1"/>
  <c r="AX144" i="30"/>
  <c r="BJ145" i="30" s="1"/>
  <c r="AW144" i="30"/>
  <c r="BI145" i="30" s="1"/>
  <c r="CJ143" i="30"/>
  <c r="CI143" i="30"/>
  <c r="CH143" i="30"/>
  <c r="CG143" i="30"/>
  <c r="CF143" i="30"/>
  <c r="CE143" i="30"/>
  <c r="BF143" i="30"/>
  <c r="BR144" i="30" s="1"/>
  <c r="BE143" i="30"/>
  <c r="BQ144" i="30" s="1"/>
  <c r="BD143" i="30"/>
  <c r="BP144" i="30" s="1"/>
  <c r="BC143" i="30"/>
  <c r="BO144" i="30" s="1"/>
  <c r="BB143" i="30"/>
  <c r="BN144" i="30" s="1"/>
  <c r="BA143" i="30"/>
  <c r="BM144" i="30" s="1"/>
  <c r="AZ143" i="30"/>
  <c r="BL144" i="30" s="1"/>
  <c r="AY143" i="30"/>
  <c r="BK144" i="30" s="1"/>
  <c r="AX143" i="30"/>
  <c r="BJ144" i="30" s="1"/>
  <c r="AW143" i="30"/>
  <c r="BI144" i="30" s="1"/>
  <c r="CJ142" i="30"/>
  <c r="CI142" i="30"/>
  <c r="CH142" i="30"/>
  <c r="CG142" i="30"/>
  <c r="CF142" i="30"/>
  <c r="CE142" i="30"/>
  <c r="BO142" i="30"/>
  <c r="BN142" i="30"/>
  <c r="BF142" i="30"/>
  <c r="BR143" i="30" s="1"/>
  <c r="BE142" i="30"/>
  <c r="BQ143" i="30" s="1"/>
  <c r="BD142" i="30"/>
  <c r="BP143" i="30" s="1"/>
  <c r="BC142" i="30"/>
  <c r="BO143" i="30" s="1"/>
  <c r="BB142" i="30"/>
  <c r="BN143" i="30" s="1"/>
  <c r="BA142" i="30"/>
  <c r="BM143" i="30" s="1"/>
  <c r="AZ142" i="30"/>
  <c r="BL143" i="30" s="1"/>
  <c r="AY142" i="30"/>
  <c r="BK143" i="30" s="1"/>
  <c r="AX142" i="30"/>
  <c r="BJ143" i="30" s="1"/>
  <c r="AW142" i="30"/>
  <c r="BI143" i="30" s="1"/>
  <c r="CJ141" i="30"/>
  <c r="CI141" i="30"/>
  <c r="CH141" i="30"/>
  <c r="CG141" i="30"/>
  <c r="CF141" i="30"/>
  <c r="CE141" i="30"/>
  <c r="CA141" i="30"/>
  <c r="BZ141" i="30"/>
  <c r="BY141" i="30"/>
  <c r="BX141" i="30"/>
  <c r="BI141" i="30"/>
  <c r="BF141" i="30"/>
  <c r="BR142" i="30" s="1"/>
  <c r="BE141" i="30"/>
  <c r="BQ142" i="30" s="1"/>
  <c r="BD141" i="30"/>
  <c r="BP142" i="30" s="1"/>
  <c r="BC141" i="30"/>
  <c r="BB141" i="30"/>
  <c r="BA141" i="30"/>
  <c r="BM142" i="30" s="1"/>
  <c r="AZ141" i="30"/>
  <c r="BL142" i="30" s="1"/>
  <c r="AY141" i="30"/>
  <c r="BK142" i="30" s="1"/>
  <c r="AX141" i="30"/>
  <c r="AW141" i="30"/>
  <c r="BI142" i="30" s="1"/>
  <c r="CJ140" i="30"/>
  <c r="CI140" i="30"/>
  <c r="CH140" i="30"/>
  <c r="CG140" i="30"/>
  <c r="CF140" i="30"/>
  <c r="CE140" i="30"/>
  <c r="CA140" i="30"/>
  <c r="BZ140" i="30"/>
  <c r="BY140" i="30"/>
  <c r="BX140" i="30"/>
  <c r="BO140" i="30"/>
  <c r="BN140" i="30"/>
  <c r="BF140" i="30"/>
  <c r="BR141" i="30" s="1"/>
  <c r="BE140" i="30"/>
  <c r="BQ141" i="30" s="1"/>
  <c r="BD140" i="30"/>
  <c r="BP141" i="30" s="1"/>
  <c r="BC140" i="30"/>
  <c r="BO141" i="30" s="1"/>
  <c r="BB140" i="30"/>
  <c r="BN141" i="30" s="1"/>
  <c r="BA140" i="30"/>
  <c r="BM141" i="30" s="1"/>
  <c r="AZ140" i="30"/>
  <c r="BL141" i="30" s="1"/>
  <c r="AY140" i="30"/>
  <c r="BK141" i="30" s="1"/>
  <c r="AX140" i="30"/>
  <c r="BJ141" i="30" s="1"/>
  <c r="AW140" i="30"/>
  <c r="CJ139" i="30"/>
  <c r="CI139" i="30"/>
  <c r="CH139" i="30"/>
  <c r="CG139" i="30"/>
  <c r="CF139" i="30"/>
  <c r="CE139" i="30"/>
  <c r="CA139" i="30"/>
  <c r="BZ139" i="30"/>
  <c r="BY139" i="30"/>
  <c r="BX139" i="30"/>
  <c r="BI139" i="30"/>
  <c r="BF139" i="30"/>
  <c r="BR140" i="30" s="1"/>
  <c r="BE139" i="30"/>
  <c r="BQ140" i="30" s="1"/>
  <c r="BD139" i="30"/>
  <c r="BP140" i="30" s="1"/>
  <c r="BC139" i="30"/>
  <c r="BB139" i="30"/>
  <c r="BA139" i="30"/>
  <c r="BM140" i="30" s="1"/>
  <c r="AZ139" i="30"/>
  <c r="BL140" i="30" s="1"/>
  <c r="AY139" i="30"/>
  <c r="BK140" i="30" s="1"/>
  <c r="AX139" i="30"/>
  <c r="BJ140" i="30" s="1"/>
  <c r="AW139" i="30"/>
  <c r="BI140" i="30" s="1"/>
  <c r="CJ138" i="30"/>
  <c r="CI138" i="30"/>
  <c r="CH138" i="30"/>
  <c r="CG138" i="30"/>
  <c r="CF138" i="30"/>
  <c r="CE138" i="30"/>
  <c r="CA138" i="30"/>
  <c r="BZ138" i="30"/>
  <c r="BY138" i="30"/>
  <c r="BX138" i="30"/>
  <c r="BO138" i="30"/>
  <c r="BN138" i="30"/>
  <c r="BF138" i="30"/>
  <c r="BR139" i="30" s="1"/>
  <c r="BE138" i="30"/>
  <c r="BQ139" i="30" s="1"/>
  <c r="BD138" i="30"/>
  <c r="BP139" i="30" s="1"/>
  <c r="BC138" i="30"/>
  <c r="BO139" i="30" s="1"/>
  <c r="BB138" i="30"/>
  <c r="BN139" i="30" s="1"/>
  <c r="BA138" i="30"/>
  <c r="BM139" i="30" s="1"/>
  <c r="AZ138" i="30"/>
  <c r="BL139" i="30" s="1"/>
  <c r="AY138" i="30"/>
  <c r="BK139" i="30" s="1"/>
  <c r="AX138" i="30"/>
  <c r="BJ139" i="30" s="1"/>
  <c r="AW138" i="30"/>
  <c r="CJ137" i="30"/>
  <c r="CI137" i="30"/>
  <c r="CH137" i="30"/>
  <c r="CG137" i="30"/>
  <c r="CF137" i="30"/>
  <c r="CE137" i="30"/>
  <c r="CA137" i="30"/>
  <c r="BZ137" i="30"/>
  <c r="BY137" i="30"/>
  <c r="BX137" i="30"/>
  <c r="BI137" i="30"/>
  <c r="BF137" i="30"/>
  <c r="BR138" i="30" s="1"/>
  <c r="BE137" i="30"/>
  <c r="BQ138" i="30" s="1"/>
  <c r="BD137" i="30"/>
  <c r="BP138" i="30" s="1"/>
  <c r="BC137" i="30"/>
  <c r="BB137" i="30"/>
  <c r="BA137" i="30"/>
  <c r="BM138" i="30" s="1"/>
  <c r="AZ137" i="30"/>
  <c r="BL138" i="30" s="1"/>
  <c r="AY137" i="30"/>
  <c r="BK138" i="30" s="1"/>
  <c r="AX137" i="30"/>
  <c r="BJ138" i="30" s="1"/>
  <c r="AW137" i="30"/>
  <c r="BI138" i="30" s="1"/>
  <c r="CJ136" i="30"/>
  <c r="CJ144" i="30" s="1"/>
  <c r="AD60" i="30" s="1"/>
  <c r="CI136" i="30"/>
  <c r="CI144" i="30" s="1"/>
  <c r="AC60" i="30" s="1"/>
  <c r="CH136" i="30"/>
  <c r="CH144" i="30" s="1"/>
  <c r="AB60" i="30" s="1"/>
  <c r="CG136" i="30"/>
  <c r="CG144" i="30" s="1"/>
  <c r="AA60" i="30" s="1"/>
  <c r="CF136" i="30"/>
  <c r="CF144" i="30" s="1"/>
  <c r="Z60" i="30" s="1"/>
  <c r="CE136" i="30"/>
  <c r="CE144" i="30" s="1"/>
  <c r="Y60" i="30" s="1"/>
  <c r="CA136" i="30"/>
  <c r="BZ136" i="30"/>
  <c r="BY136" i="30"/>
  <c r="BX136" i="30"/>
  <c r="BF136" i="30"/>
  <c r="BR137" i="30" s="1"/>
  <c r="BE136" i="30"/>
  <c r="BQ137" i="30" s="1"/>
  <c r="BD136" i="30"/>
  <c r="BP137" i="30" s="1"/>
  <c r="BC136" i="30"/>
  <c r="BO137" i="30" s="1"/>
  <c r="BB136" i="30"/>
  <c r="BN137" i="30" s="1"/>
  <c r="BA136" i="30"/>
  <c r="BM137" i="30" s="1"/>
  <c r="AZ136" i="30"/>
  <c r="BL137" i="30" s="1"/>
  <c r="AY136" i="30"/>
  <c r="BK137" i="30" s="1"/>
  <c r="AX136" i="30"/>
  <c r="BJ137" i="30" s="1"/>
  <c r="AW136" i="30"/>
  <c r="BF135" i="30"/>
  <c r="BR136" i="30" s="1"/>
  <c r="BE135" i="30"/>
  <c r="BQ136" i="30" s="1"/>
  <c r="BD135" i="30"/>
  <c r="BP136" i="30" s="1"/>
  <c r="BC135" i="30"/>
  <c r="BO136" i="30" s="1"/>
  <c r="BB135" i="30"/>
  <c r="BN136" i="30" s="1"/>
  <c r="BA135" i="30"/>
  <c r="BM136" i="30" s="1"/>
  <c r="AZ135" i="30"/>
  <c r="BL136" i="30" s="1"/>
  <c r="AY135" i="30"/>
  <c r="BK136" i="30" s="1"/>
  <c r="AX135" i="30"/>
  <c r="BJ136" i="30" s="1"/>
  <c r="AW135" i="30"/>
  <c r="BI136" i="30" s="1"/>
  <c r="X124" i="30"/>
  <c r="W124" i="30"/>
  <c r="U124" i="30"/>
  <c r="S124" i="30"/>
  <c r="Q124" i="30"/>
  <c r="O124" i="30"/>
  <c r="M124" i="30"/>
  <c r="Y48" i="30" s="1"/>
  <c r="K124" i="30"/>
  <c r="I124" i="30"/>
  <c r="G124" i="30"/>
  <c r="F124" i="30"/>
  <c r="D124" i="30"/>
  <c r="Y47" i="30" s="1"/>
  <c r="B124" i="30"/>
  <c r="AD57" i="30"/>
  <c r="AC57" i="30"/>
  <c r="AB57" i="30"/>
  <c r="AA57" i="30"/>
  <c r="Z57" i="30"/>
  <c r="Y57" i="30"/>
  <c r="S55" i="30"/>
  <c r="AD58" i="30" s="1"/>
  <c r="R55" i="30"/>
  <c r="AC58" i="30" s="1"/>
  <c r="Q55" i="30"/>
  <c r="AB58" i="30" s="1"/>
  <c r="P55" i="30"/>
  <c r="AA58" i="30" s="1"/>
  <c r="O55" i="30"/>
  <c r="Z58" i="30" s="1"/>
  <c r="N55" i="30"/>
  <c r="Y58" i="30" s="1"/>
  <c r="Y46" i="30"/>
  <c r="Y44" i="30"/>
  <c r="Y43" i="30"/>
  <c r="BF210" i="29"/>
  <c r="BE210" i="29"/>
  <c r="BD210" i="29"/>
  <c r="BC210" i="29"/>
  <c r="BB210" i="29"/>
  <c r="BA210" i="29"/>
  <c r="AZ210" i="29"/>
  <c r="AY210" i="29"/>
  <c r="AX210" i="29"/>
  <c r="AW210" i="29"/>
  <c r="BF209" i="29"/>
  <c r="BE209" i="29"/>
  <c r="BD209" i="29"/>
  <c r="BC209" i="29"/>
  <c r="BB209" i="29"/>
  <c r="BA209" i="29"/>
  <c r="AZ209" i="29"/>
  <c r="AY209" i="29"/>
  <c r="AX209" i="29"/>
  <c r="AW209" i="29"/>
  <c r="BF208" i="29"/>
  <c r="BE208" i="29"/>
  <c r="BD208" i="29"/>
  <c r="BC208" i="29"/>
  <c r="BB208" i="29"/>
  <c r="BA208" i="29"/>
  <c r="AZ208" i="29"/>
  <c r="AY208" i="29"/>
  <c r="AX208" i="29"/>
  <c r="AW208" i="29"/>
  <c r="BF207" i="29"/>
  <c r="BE207" i="29"/>
  <c r="BD207" i="29"/>
  <c r="BC207" i="29"/>
  <c r="BB207" i="29"/>
  <c r="BN157" i="29" s="1"/>
  <c r="BA207" i="29"/>
  <c r="BM157" i="29" s="1"/>
  <c r="AZ207" i="29"/>
  <c r="AY207" i="29"/>
  <c r="AX207" i="29"/>
  <c r="AW207" i="29"/>
  <c r="BF206" i="29"/>
  <c r="BE206" i="29"/>
  <c r="BD206" i="29"/>
  <c r="BC206" i="29"/>
  <c r="BB206" i="29"/>
  <c r="BA206" i="29"/>
  <c r="AZ206" i="29"/>
  <c r="BL156" i="29" s="1"/>
  <c r="AY206" i="29"/>
  <c r="BK156" i="29" s="1"/>
  <c r="AX206" i="29"/>
  <c r="AW206" i="29"/>
  <c r="BF205" i="29"/>
  <c r="BE205" i="29"/>
  <c r="BD205" i="29"/>
  <c r="BC205" i="29"/>
  <c r="BB205" i="29"/>
  <c r="BA205" i="29"/>
  <c r="AZ205" i="29"/>
  <c r="AY205" i="29"/>
  <c r="AX205" i="29"/>
  <c r="BJ155" i="29" s="1"/>
  <c r="AW205" i="29"/>
  <c r="BI155" i="29" s="1"/>
  <c r="BF204" i="29"/>
  <c r="BE204" i="29"/>
  <c r="BD204" i="29"/>
  <c r="BC204" i="29"/>
  <c r="BB204" i="29"/>
  <c r="BA204" i="29"/>
  <c r="AZ204" i="29"/>
  <c r="AY204" i="29"/>
  <c r="AX204" i="29"/>
  <c r="AW204" i="29"/>
  <c r="BF203" i="29"/>
  <c r="BE203" i="29"/>
  <c r="BD203" i="29"/>
  <c r="BC203" i="29"/>
  <c r="BB203" i="29"/>
  <c r="BA203" i="29"/>
  <c r="AZ203" i="29"/>
  <c r="AY203" i="29"/>
  <c r="AX203" i="29"/>
  <c r="AW203" i="29"/>
  <c r="BF202" i="29"/>
  <c r="BE202" i="29"/>
  <c r="BD202" i="29"/>
  <c r="BC202" i="29"/>
  <c r="BB202" i="29"/>
  <c r="BA202" i="29"/>
  <c r="AZ202" i="29"/>
  <c r="AY202" i="29"/>
  <c r="AX202" i="29"/>
  <c r="AW202" i="29"/>
  <c r="BF201" i="29"/>
  <c r="BE201" i="29"/>
  <c r="BD201" i="29"/>
  <c r="BC201" i="29"/>
  <c r="BB201" i="29"/>
  <c r="BA201" i="29"/>
  <c r="AZ201" i="29"/>
  <c r="AY201" i="29"/>
  <c r="AX201" i="29"/>
  <c r="AW201" i="29"/>
  <c r="BF200" i="29"/>
  <c r="BE200" i="29"/>
  <c r="BD200" i="29"/>
  <c r="BC200" i="29"/>
  <c r="BB200" i="29"/>
  <c r="BA200" i="29"/>
  <c r="AZ200" i="29"/>
  <c r="AY200" i="29"/>
  <c r="AX200" i="29"/>
  <c r="AW200" i="29"/>
  <c r="BF197" i="29"/>
  <c r="BE197" i="29"/>
  <c r="BD197" i="29"/>
  <c r="BC197" i="29"/>
  <c r="BB197" i="29"/>
  <c r="BA197" i="29"/>
  <c r="AZ197" i="29"/>
  <c r="AY197" i="29"/>
  <c r="AX197" i="29"/>
  <c r="AW197" i="29"/>
  <c r="BI160" i="29" s="1"/>
  <c r="BF196" i="29"/>
  <c r="BE196" i="29"/>
  <c r="BD196" i="29"/>
  <c r="BC196" i="29"/>
  <c r="BB196" i="29"/>
  <c r="BA196" i="29"/>
  <c r="AZ196" i="29"/>
  <c r="AY196" i="29"/>
  <c r="AX196" i="29"/>
  <c r="AW196" i="29"/>
  <c r="BF195" i="29"/>
  <c r="BR158" i="29" s="1"/>
  <c r="BE195" i="29"/>
  <c r="BD195" i="29"/>
  <c r="BC195" i="29"/>
  <c r="BB195" i="29"/>
  <c r="BA195" i="29"/>
  <c r="AZ195" i="29"/>
  <c r="AY195" i="29"/>
  <c r="AX195" i="29"/>
  <c r="AW195" i="29"/>
  <c r="BF194" i="29"/>
  <c r="BE194" i="29"/>
  <c r="BD194" i="29"/>
  <c r="BP157" i="29" s="1"/>
  <c r="BC194" i="29"/>
  <c r="BB194" i="29"/>
  <c r="BA194" i="29"/>
  <c r="AZ194" i="29"/>
  <c r="AY194" i="29"/>
  <c r="AX194" i="29"/>
  <c r="AW194" i="29"/>
  <c r="BF193" i="29"/>
  <c r="BE193" i="29"/>
  <c r="BD193" i="29"/>
  <c r="BC193" i="29"/>
  <c r="BB193" i="29"/>
  <c r="BA193" i="29"/>
  <c r="BM156" i="29" s="1"/>
  <c r="AZ193" i="29"/>
  <c r="AY193" i="29"/>
  <c r="AX193" i="29"/>
  <c r="AW193" i="29"/>
  <c r="BF192" i="29"/>
  <c r="BE192" i="29"/>
  <c r="BD192" i="29"/>
  <c r="BC192" i="29"/>
  <c r="BB192" i="29"/>
  <c r="BA192" i="29"/>
  <c r="AZ192" i="29"/>
  <c r="BL155" i="29" s="1"/>
  <c r="AY192" i="29"/>
  <c r="BK155" i="29" s="1"/>
  <c r="AX192" i="29"/>
  <c r="AW192" i="29"/>
  <c r="BF191" i="29"/>
  <c r="BE191" i="29"/>
  <c r="BD191" i="29"/>
  <c r="BC191" i="29"/>
  <c r="BB191" i="29"/>
  <c r="BA191" i="29"/>
  <c r="AZ191" i="29"/>
  <c r="AY191" i="29"/>
  <c r="AX191" i="29"/>
  <c r="BJ154" i="29" s="1"/>
  <c r="AW191" i="29"/>
  <c r="BI154" i="29" s="1"/>
  <c r="BF190" i="29"/>
  <c r="BE190" i="29"/>
  <c r="BD190" i="29"/>
  <c r="BC190" i="29"/>
  <c r="BB190" i="29"/>
  <c r="BA190" i="29"/>
  <c r="BM153" i="29" s="1"/>
  <c r="AZ190" i="29"/>
  <c r="BL153" i="29" s="1"/>
  <c r="AY190" i="29"/>
  <c r="AX190" i="29"/>
  <c r="AW190" i="29"/>
  <c r="BR189" i="29"/>
  <c r="BQ189" i="29"/>
  <c r="BP189" i="29"/>
  <c r="BO189" i="29"/>
  <c r="BN189" i="29"/>
  <c r="BF189" i="29"/>
  <c r="BE189" i="29"/>
  <c r="BD189" i="29"/>
  <c r="BC189" i="29"/>
  <c r="BB189" i="29"/>
  <c r="BA189" i="29"/>
  <c r="AZ189" i="29"/>
  <c r="AY189" i="29"/>
  <c r="AX189" i="29"/>
  <c r="AW189" i="29"/>
  <c r="BR188" i="29"/>
  <c r="BQ188" i="29"/>
  <c r="BP188" i="29"/>
  <c r="BO188" i="29"/>
  <c r="BN188" i="29"/>
  <c r="BF188" i="29"/>
  <c r="BE188" i="29"/>
  <c r="BD188" i="29"/>
  <c r="BC188" i="29"/>
  <c r="BB188" i="29"/>
  <c r="BA188" i="29"/>
  <c r="AZ188" i="29"/>
  <c r="AY188" i="29"/>
  <c r="AX188" i="29"/>
  <c r="AW188" i="29"/>
  <c r="BR187" i="29"/>
  <c r="BQ187" i="29"/>
  <c r="BP187" i="29"/>
  <c r="BO187" i="29"/>
  <c r="BN187" i="29"/>
  <c r="BF187" i="29"/>
  <c r="BE187" i="29"/>
  <c r="BD187" i="29"/>
  <c r="BC187" i="29"/>
  <c r="BB187" i="29"/>
  <c r="BA187" i="29"/>
  <c r="AZ187" i="29"/>
  <c r="AY187" i="29"/>
  <c r="AX187" i="29"/>
  <c r="AW187" i="29"/>
  <c r="BR186" i="29"/>
  <c r="BQ186" i="29"/>
  <c r="BP186" i="29"/>
  <c r="BO186" i="29"/>
  <c r="BN186" i="29"/>
  <c r="BR185" i="29"/>
  <c r="BQ185" i="29"/>
  <c r="BP185" i="29"/>
  <c r="BO185" i="29"/>
  <c r="BN185" i="29"/>
  <c r="BR184" i="29"/>
  <c r="BQ184" i="29"/>
  <c r="BP184" i="29"/>
  <c r="BO184" i="29"/>
  <c r="BN184" i="29"/>
  <c r="BF184" i="29"/>
  <c r="BE184" i="29"/>
  <c r="BD184" i="29"/>
  <c r="BC184" i="29"/>
  <c r="BB184" i="29"/>
  <c r="BA184" i="29"/>
  <c r="AZ184" i="29"/>
  <c r="AY184" i="29"/>
  <c r="BK160" i="29" s="1"/>
  <c r="AX184" i="29"/>
  <c r="BJ160" i="29" s="1"/>
  <c r="AW184" i="29"/>
  <c r="BR183" i="29"/>
  <c r="BQ183" i="29"/>
  <c r="BP183" i="29"/>
  <c r="BO183" i="29"/>
  <c r="BN183" i="29"/>
  <c r="BF183" i="29"/>
  <c r="BE183" i="29"/>
  <c r="BD183" i="29"/>
  <c r="BC183" i="29"/>
  <c r="BB183" i="29"/>
  <c r="BN159" i="29" s="1"/>
  <c r="BA183" i="29"/>
  <c r="BM159" i="29" s="1"/>
  <c r="AZ183" i="29"/>
  <c r="AY183" i="29"/>
  <c r="AX183" i="29"/>
  <c r="AW183" i="29"/>
  <c r="BR182" i="29"/>
  <c r="BQ182" i="29"/>
  <c r="BP182" i="29"/>
  <c r="BO182" i="29"/>
  <c r="BN182" i="29"/>
  <c r="BF182" i="29"/>
  <c r="BE182" i="29"/>
  <c r="BD182" i="29"/>
  <c r="BC182" i="29"/>
  <c r="BB182" i="29"/>
  <c r="BA182" i="29"/>
  <c r="AZ182" i="29"/>
  <c r="AY182" i="29"/>
  <c r="AX182" i="29"/>
  <c r="AW182" i="29"/>
  <c r="BR181" i="29"/>
  <c r="BQ181" i="29"/>
  <c r="BP181" i="29"/>
  <c r="BO181" i="29"/>
  <c r="BN181" i="29"/>
  <c r="BF181" i="29"/>
  <c r="BE181" i="29"/>
  <c r="BD181" i="29"/>
  <c r="BC181" i="29"/>
  <c r="BB181" i="29"/>
  <c r="BA181" i="29"/>
  <c r="AZ181" i="29"/>
  <c r="AY181" i="29"/>
  <c r="AX181" i="29"/>
  <c r="AW181" i="29"/>
  <c r="BR180" i="29"/>
  <c r="BQ180" i="29"/>
  <c r="BP180" i="29"/>
  <c r="BO180" i="29"/>
  <c r="BN180" i="29"/>
  <c r="BF180" i="29"/>
  <c r="BE180" i="29"/>
  <c r="BQ156" i="29" s="1"/>
  <c r="BD180" i="29"/>
  <c r="BP156" i="29" s="1"/>
  <c r="BC180" i="29"/>
  <c r="BB180" i="29"/>
  <c r="BA180" i="29"/>
  <c r="AZ180" i="29"/>
  <c r="AY180" i="29"/>
  <c r="AX180" i="29"/>
  <c r="AW180" i="29"/>
  <c r="BR179" i="29"/>
  <c r="BR190" i="29" s="1"/>
  <c r="BQ179" i="29"/>
  <c r="BQ190" i="29" s="1"/>
  <c r="BP179" i="29"/>
  <c r="BP190" i="29" s="1"/>
  <c r="BO179" i="29"/>
  <c r="BO190" i="29" s="1"/>
  <c r="BN179" i="29"/>
  <c r="BN190" i="29" s="1"/>
  <c r="BF179" i="29"/>
  <c r="BE179" i="29"/>
  <c r="BD179" i="29"/>
  <c r="BC179" i="29"/>
  <c r="BB179" i="29"/>
  <c r="BA179" i="29"/>
  <c r="AZ179" i="29"/>
  <c r="AY179" i="29"/>
  <c r="AX179" i="29"/>
  <c r="AW179" i="29"/>
  <c r="BF178" i="29"/>
  <c r="BE178" i="29"/>
  <c r="BQ154" i="29" s="1"/>
  <c r="BD178" i="29"/>
  <c r="BC178" i="29"/>
  <c r="BB178" i="29"/>
  <c r="BA178" i="29"/>
  <c r="AZ178" i="29"/>
  <c r="AY178" i="29"/>
  <c r="AX178" i="29"/>
  <c r="AW178" i="29"/>
  <c r="BF177" i="29"/>
  <c r="BE177" i="29"/>
  <c r="BD177" i="29"/>
  <c r="BP153" i="29" s="1"/>
  <c r="BC177" i="29"/>
  <c r="BO153" i="29" s="1"/>
  <c r="BB177" i="29"/>
  <c r="BA177" i="29"/>
  <c r="AZ177" i="29"/>
  <c r="AY177" i="29"/>
  <c r="AX177" i="29"/>
  <c r="AW177" i="29"/>
  <c r="BF176" i="29"/>
  <c r="BE176" i="29"/>
  <c r="BD176" i="29"/>
  <c r="BC176" i="29"/>
  <c r="BB176" i="29"/>
  <c r="BN152" i="29" s="1"/>
  <c r="BA176" i="29"/>
  <c r="BM152" i="29" s="1"/>
  <c r="AZ176" i="29"/>
  <c r="AY176" i="29"/>
  <c r="AX176" i="29"/>
  <c r="AW176" i="29"/>
  <c r="BF175" i="29"/>
  <c r="BR151" i="29" s="1"/>
  <c r="BE175" i="29"/>
  <c r="BD175" i="29"/>
  <c r="BC175" i="29"/>
  <c r="BB175" i="29"/>
  <c r="BA175" i="29"/>
  <c r="AZ175" i="29"/>
  <c r="AY175" i="29"/>
  <c r="AX175" i="29"/>
  <c r="AW175" i="29"/>
  <c r="CB174" i="29"/>
  <c r="CA174" i="29"/>
  <c r="BZ174" i="29"/>
  <c r="BY174" i="29"/>
  <c r="BX174" i="29"/>
  <c r="BW174" i="29"/>
  <c r="BV174" i="29"/>
  <c r="BU174" i="29"/>
  <c r="BT174" i="29"/>
  <c r="BS174" i="29"/>
  <c r="BR174" i="29"/>
  <c r="BQ174" i="29"/>
  <c r="BP174" i="29"/>
  <c r="BO174" i="29"/>
  <c r="BN174" i="29"/>
  <c r="BM174" i="29"/>
  <c r="BL174" i="29"/>
  <c r="BK174" i="29"/>
  <c r="BJ174" i="29"/>
  <c r="BF174" i="29"/>
  <c r="BE174" i="29"/>
  <c r="BD174" i="29"/>
  <c r="BC174" i="29"/>
  <c r="BB174" i="29"/>
  <c r="BA174" i="29"/>
  <c r="AZ174" i="29"/>
  <c r="AY174" i="29"/>
  <c r="AX174" i="29"/>
  <c r="AW174" i="29"/>
  <c r="CB173" i="29"/>
  <c r="CA173" i="29"/>
  <c r="BZ173" i="29"/>
  <c r="BY173" i="29"/>
  <c r="BX173" i="29"/>
  <c r="BW173" i="29"/>
  <c r="BV173" i="29"/>
  <c r="BU173" i="29"/>
  <c r="BT173" i="29"/>
  <c r="BS173" i="29"/>
  <c r="BR173" i="29"/>
  <c r="BQ173" i="29"/>
  <c r="BP173" i="29"/>
  <c r="BO173" i="29"/>
  <c r="BN173" i="29"/>
  <c r="BM173" i="29"/>
  <c r="BL173" i="29"/>
  <c r="BK173" i="29"/>
  <c r="BJ173" i="29"/>
  <c r="CB172" i="29"/>
  <c r="CA172" i="29"/>
  <c r="BZ172" i="29"/>
  <c r="BY172" i="29"/>
  <c r="BX172" i="29"/>
  <c r="BW172" i="29"/>
  <c r="BV172" i="29"/>
  <c r="BU172" i="29"/>
  <c r="BT172" i="29"/>
  <c r="BS172" i="29"/>
  <c r="BR172" i="29"/>
  <c r="BQ172" i="29"/>
  <c r="BP172" i="29"/>
  <c r="BO172" i="29"/>
  <c r="BN172" i="29"/>
  <c r="BM172" i="29"/>
  <c r="BL172" i="29"/>
  <c r="BK172" i="29"/>
  <c r="BJ172" i="29"/>
  <c r="CB171" i="29"/>
  <c r="CA171" i="29"/>
  <c r="BZ171" i="29"/>
  <c r="BY171" i="29"/>
  <c r="BX171" i="29"/>
  <c r="BW171" i="29"/>
  <c r="BV171" i="29"/>
  <c r="BU171" i="29"/>
  <c r="BT171" i="29"/>
  <c r="BS171" i="29"/>
  <c r="BR171" i="29"/>
  <c r="BQ171" i="29"/>
  <c r="BP171" i="29"/>
  <c r="BO171" i="29"/>
  <c r="BN171" i="29"/>
  <c r="BM171" i="29"/>
  <c r="BL171" i="29"/>
  <c r="BK171" i="29"/>
  <c r="BJ171" i="29"/>
  <c r="BF171" i="29"/>
  <c r="BR160" i="29" s="1"/>
  <c r="BE171" i="29"/>
  <c r="BD171" i="29"/>
  <c r="BC171" i="29"/>
  <c r="BB171" i="29"/>
  <c r="BA171" i="29"/>
  <c r="AZ171" i="29"/>
  <c r="AY171" i="29"/>
  <c r="AX171" i="29"/>
  <c r="AW171" i="29"/>
  <c r="CB170" i="29"/>
  <c r="CA170" i="29"/>
  <c r="BZ170" i="29"/>
  <c r="BY170" i="29"/>
  <c r="BX170" i="29"/>
  <c r="BW170" i="29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F170" i="29"/>
  <c r="BE170" i="29"/>
  <c r="BD170" i="29"/>
  <c r="BC170" i="29"/>
  <c r="BB170" i="29"/>
  <c r="BA170" i="29"/>
  <c r="AZ170" i="29"/>
  <c r="BL159" i="29" s="1"/>
  <c r="AY170" i="29"/>
  <c r="BK159" i="29" s="1"/>
  <c r="AX170" i="29"/>
  <c r="AW170" i="29"/>
  <c r="CB169" i="29"/>
  <c r="CA169" i="29"/>
  <c r="BZ169" i="29"/>
  <c r="BY169" i="29"/>
  <c r="BX169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F169" i="29"/>
  <c r="BE169" i="29"/>
  <c r="BQ158" i="29" s="1"/>
  <c r="BD169" i="29"/>
  <c r="BP158" i="29" s="1"/>
  <c r="BC169" i="29"/>
  <c r="BB169" i="29"/>
  <c r="BA169" i="29"/>
  <c r="AZ169" i="29"/>
  <c r="AY169" i="29"/>
  <c r="AX169" i="29"/>
  <c r="AW169" i="29"/>
  <c r="CB168" i="29"/>
  <c r="CA168" i="29"/>
  <c r="BZ168" i="29"/>
  <c r="BY168" i="29"/>
  <c r="BX168" i="29"/>
  <c r="BW168" i="29"/>
  <c r="BV168" i="29"/>
  <c r="BU168" i="29"/>
  <c r="BT168" i="29"/>
  <c r="BS168" i="29"/>
  <c r="BR168" i="29"/>
  <c r="BQ168" i="29"/>
  <c r="BP168" i="29"/>
  <c r="BO168" i="29"/>
  <c r="BN168" i="29"/>
  <c r="BM168" i="29"/>
  <c r="BL168" i="29"/>
  <c r="BK168" i="29"/>
  <c r="BJ168" i="29"/>
  <c r="BF168" i="29"/>
  <c r="BE168" i="29"/>
  <c r="BD168" i="29"/>
  <c r="BC168" i="29"/>
  <c r="BO157" i="29" s="1"/>
  <c r="BB168" i="29"/>
  <c r="BA168" i="29"/>
  <c r="AZ168" i="29"/>
  <c r="AY168" i="29"/>
  <c r="AX168" i="29"/>
  <c r="BJ157" i="29" s="1"/>
  <c r="AW168" i="29"/>
  <c r="BI157" i="29" s="1"/>
  <c r="CB167" i="29"/>
  <c r="CA167" i="29"/>
  <c r="BZ167" i="29"/>
  <c r="BY167" i="29"/>
  <c r="BX167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F167" i="29"/>
  <c r="BE167" i="29"/>
  <c r="BD167" i="29"/>
  <c r="BC167" i="29"/>
  <c r="BO156" i="29" s="1"/>
  <c r="BB167" i="29"/>
  <c r="BN156" i="29" s="1"/>
  <c r="BA167" i="29"/>
  <c r="AZ167" i="29"/>
  <c r="AY167" i="29"/>
  <c r="AX167" i="29"/>
  <c r="AW167" i="29"/>
  <c r="CB166" i="29"/>
  <c r="CA166" i="29"/>
  <c r="BZ166" i="29"/>
  <c r="BY166" i="29"/>
  <c r="BX166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F166" i="29"/>
  <c r="BE166" i="29"/>
  <c r="BD166" i="29"/>
  <c r="BC166" i="29"/>
  <c r="BB166" i="29"/>
  <c r="BA166" i="29"/>
  <c r="BM155" i="29" s="1"/>
  <c r="AZ166" i="29"/>
  <c r="AY166" i="29"/>
  <c r="AX166" i="29"/>
  <c r="AW166" i="29"/>
  <c r="CB165" i="29"/>
  <c r="CA165" i="29"/>
  <c r="BZ165" i="29"/>
  <c r="BY165" i="29"/>
  <c r="BX165" i="29"/>
  <c r="BW165" i="29"/>
  <c r="BV165" i="29"/>
  <c r="BU165" i="29"/>
  <c r="BT165" i="29"/>
  <c r="BS165" i="29"/>
  <c r="BR165" i="29"/>
  <c r="BQ165" i="29"/>
  <c r="BP165" i="29"/>
  <c r="BO165" i="29"/>
  <c r="BN165" i="29"/>
  <c r="BM165" i="29"/>
  <c r="BL165" i="29"/>
  <c r="BK165" i="29"/>
  <c r="BJ165" i="29"/>
  <c r="BF165" i="29"/>
  <c r="BR154" i="29" s="1"/>
  <c r="BE165" i="29"/>
  <c r="BD165" i="29"/>
  <c r="BC165" i="29"/>
  <c r="BB165" i="29"/>
  <c r="BA165" i="29"/>
  <c r="BM154" i="29" s="1"/>
  <c r="AZ165" i="29"/>
  <c r="BL154" i="29" s="1"/>
  <c r="AY165" i="29"/>
  <c r="AX165" i="29"/>
  <c r="AW165" i="29"/>
  <c r="CB164" i="29"/>
  <c r="CB175" i="29" s="1"/>
  <c r="CA164" i="29"/>
  <c r="CA175" i="29" s="1"/>
  <c r="BZ164" i="29"/>
  <c r="BZ175" i="29" s="1"/>
  <c r="BY164" i="29"/>
  <c r="BY175" i="29" s="1"/>
  <c r="BX164" i="29"/>
  <c r="BX175" i="29" s="1"/>
  <c r="BW164" i="29"/>
  <c r="BW175" i="29" s="1"/>
  <c r="BV164" i="29"/>
  <c r="BU164" i="29"/>
  <c r="BT164" i="29"/>
  <c r="BT175" i="29" s="1"/>
  <c r="BS164" i="29"/>
  <c r="BS175" i="29" s="1"/>
  <c r="BR164" i="29"/>
  <c r="BR175" i="29" s="1"/>
  <c r="BQ164" i="29"/>
  <c r="BQ175" i="29" s="1"/>
  <c r="BP164" i="29"/>
  <c r="BP175" i="29" s="1"/>
  <c r="BO164" i="29"/>
  <c r="BO175" i="29" s="1"/>
  <c r="BU180" i="29" s="1"/>
  <c r="Y54" i="29" s="1"/>
  <c r="Y61" i="29" s="1"/>
  <c r="BN164" i="29"/>
  <c r="BN175" i="29" s="1"/>
  <c r="BM164" i="29"/>
  <c r="BM175" i="29" s="1"/>
  <c r="BL164" i="29"/>
  <c r="BL175" i="29" s="1"/>
  <c r="BK164" i="29"/>
  <c r="BK175" i="29" s="1"/>
  <c r="BJ164" i="29"/>
  <c r="BF164" i="29"/>
  <c r="BR153" i="29" s="1"/>
  <c r="BE164" i="29"/>
  <c r="BQ153" i="29" s="1"/>
  <c r="BD164" i="29"/>
  <c r="BC164" i="29"/>
  <c r="BB164" i="29"/>
  <c r="BA164" i="29"/>
  <c r="AZ164" i="29"/>
  <c r="AY164" i="29"/>
  <c r="BK153" i="29" s="1"/>
  <c r="AX164" i="29"/>
  <c r="AW164" i="29"/>
  <c r="BF163" i="29"/>
  <c r="BE163" i="29"/>
  <c r="BD163" i="29"/>
  <c r="BC163" i="29"/>
  <c r="BB163" i="29"/>
  <c r="BA163" i="29"/>
  <c r="AZ163" i="29"/>
  <c r="AY163" i="29"/>
  <c r="AX163" i="29"/>
  <c r="AW163" i="29"/>
  <c r="BF162" i="29"/>
  <c r="BE162" i="29"/>
  <c r="BD162" i="29"/>
  <c r="BC162" i="29"/>
  <c r="BB162" i="29"/>
  <c r="BN151" i="29" s="1"/>
  <c r="BA162" i="29"/>
  <c r="BM151" i="29" s="1"/>
  <c r="AZ162" i="29"/>
  <c r="AY162" i="29"/>
  <c r="AX162" i="29"/>
  <c r="AW162" i="29"/>
  <c r="BF161" i="29"/>
  <c r="BE161" i="29"/>
  <c r="BD161" i="29"/>
  <c r="BC161" i="29"/>
  <c r="BO150" i="29" s="1"/>
  <c r="BB161" i="29"/>
  <c r="BA161" i="29"/>
  <c r="AZ161" i="29"/>
  <c r="AY161" i="29"/>
  <c r="AX161" i="29"/>
  <c r="BJ150" i="29" s="1"/>
  <c r="AW161" i="29"/>
  <c r="BI150" i="29" s="1"/>
  <c r="BQ160" i="29"/>
  <c r="BP160" i="29"/>
  <c r="BO160" i="29"/>
  <c r="BN160" i="29"/>
  <c r="BM160" i="29"/>
  <c r="BL160" i="29"/>
  <c r="BR159" i="29"/>
  <c r="BQ159" i="29"/>
  <c r="BP159" i="29"/>
  <c r="BO159" i="29"/>
  <c r="BJ159" i="29"/>
  <c r="BI159" i="29"/>
  <c r="BO158" i="29"/>
  <c r="BN158" i="29"/>
  <c r="BM158" i="29"/>
  <c r="BL158" i="29"/>
  <c r="BK158" i="29"/>
  <c r="BJ158" i="29"/>
  <c r="BI158" i="29"/>
  <c r="BF158" i="29"/>
  <c r="BE158" i="29"/>
  <c r="BD158" i="29"/>
  <c r="BC158" i="29"/>
  <c r="BB158" i="29"/>
  <c r="BA158" i="29"/>
  <c r="AZ158" i="29"/>
  <c r="AY158" i="29"/>
  <c r="AX158" i="29"/>
  <c r="AW158" i="29"/>
  <c r="BR157" i="29"/>
  <c r="BQ157" i="29"/>
  <c r="BL157" i="29"/>
  <c r="BK157" i="29"/>
  <c r="BF157" i="29"/>
  <c r="BE157" i="29"/>
  <c r="BD157" i="29"/>
  <c r="BC157" i="29"/>
  <c r="BB157" i="29"/>
  <c r="BA157" i="29"/>
  <c r="AZ157" i="29"/>
  <c r="AY157" i="29"/>
  <c r="AX157" i="29"/>
  <c r="AW157" i="29"/>
  <c r="BR156" i="29"/>
  <c r="BJ156" i="29"/>
  <c r="BI156" i="29"/>
  <c r="BF156" i="29"/>
  <c r="BE156" i="29"/>
  <c r="BD156" i="29"/>
  <c r="BC156" i="29"/>
  <c r="BB156" i="29"/>
  <c r="BA156" i="29"/>
  <c r="AZ156" i="29"/>
  <c r="AY156" i="29"/>
  <c r="AX156" i="29"/>
  <c r="AW156" i="29"/>
  <c r="BR155" i="29"/>
  <c r="BQ155" i="29"/>
  <c r="BP155" i="29"/>
  <c r="BO155" i="29"/>
  <c r="BN155" i="29"/>
  <c r="BF155" i="29"/>
  <c r="BE155" i="29"/>
  <c r="BD155" i="29"/>
  <c r="BC155" i="29"/>
  <c r="BB155" i="29"/>
  <c r="BA155" i="29"/>
  <c r="AZ155" i="29"/>
  <c r="AY155" i="29"/>
  <c r="AX155" i="29"/>
  <c r="AW155" i="29"/>
  <c r="BP154" i="29"/>
  <c r="BO154" i="29"/>
  <c r="BN154" i="29"/>
  <c r="BK154" i="29"/>
  <c r="BF154" i="29"/>
  <c r="BE154" i="29"/>
  <c r="BD154" i="29"/>
  <c r="BC154" i="29"/>
  <c r="BB154" i="29"/>
  <c r="BA154" i="29"/>
  <c r="AZ154" i="29"/>
  <c r="AY154" i="29"/>
  <c r="AX154" i="29"/>
  <c r="AW154" i="29"/>
  <c r="BN153" i="29"/>
  <c r="BJ153" i="29"/>
  <c r="BI153" i="29"/>
  <c r="BF153" i="29"/>
  <c r="BE153" i="29"/>
  <c r="BD153" i="29"/>
  <c r="BC153" i="29"/>
  <c r="BB153" i="29"/>
  <c r="BA153" i="29"/>
  <c r="AZ153" i="29"/>
  <c r="AY153" i="29"/>
  <c r="AX153" i="29"/>
  <c r="AW153" i="29"/>
  <c r="BR152" i="29"/>
  <c r="BQ152" i="29"/>
  <c r="BP152" i="29"/>
  <c r="BO152" i="29"/>
  <c r="BL152" i="29"/>
  <c r="BK152" i="29"/>
  <c r="BJ152" i="29"/>
  <c r="BI152" i="29"/>
  <c r="BF152" i="29"/>
  <c r="BE152" i="29"/>
  <c r="BD152" i="29"/>
  <c r="BC152" i="29"/>
  <c r="BB152" i="29"/>
  <c r="BA152" i="29"/>
  <c r="AZ152" i="29"/>
  <c r="AY152" i="29"/>
  <c r="AX152" i="29"/>
  <c r="AW152" i="29"/>
  <c r="BQ151" i="29"/>
  <c r="BP151" i="29"/>
  <c r="BO151" i="29"/>
  <c r="BL151" i="29"/>
  <c r="BK151" i="29"/>
  <c r="BJ151" i="29"/>
  <c r="BI151" i="29"/>
  <c r="BF151" i="29"/>
  <c r="BE151" i="29"/>
  <c r="BD151" i="29"/>
  <c r="BC151" i="29"/>
  <c r="BB151" i="29"/>
  <c r="BA151" i="29"/>
  <c r="AZ151" i="29"/>
  <c r="AY151" i="29"/>
  <c r="AX151" i="29"/>
  <c r="AW151" i="29"/>
  <c r="BR150" i="29"/>
  <c r="BQ150" i="29"/>
  <c r="BP150" i="29"/>
  <c r="BN150" i="29"/>
  <c r="BM150" i="29"/>
  <c r="BF150" i="29"/>
  <c r="BE150" i="29"/>
  <c r="BD150" i="29"/>
  <c r="BC150" i="29"/>
  <c r="BB150" i="29"/>
  <c r="BA150" i="29"/>
  <c r="AZ150" i="29"/>
  <c r="AY150" i="29"/>
  <c r="AX150" i="29"/>
  <c r="AW150" i="29"/>
  <c r="BF149" i="29"/>
  <c r="BE149" i="29"/>
  <c r="BD149" i="29"/>
  <c r="BC149" i="29"/>
  <c r="BB149" i="29"/>
  <c r="BA149" i="29"/>
  <c r="AZ149" i="29"/>
  <c r="AY149" i="29"/>
  <c r="AX149" i="29"/>
  <c r="AW149" i="29"/>
  <c r="BF148" i="29"/>
  <c r="BE148" i="29"/>
  <c r="BD148" i="29"/>
  <c r="BC148" i="29"/>
  <c r="BB148" i="29"/>
  <c r="BA148" i="29"/>
  <c r="AZ148" i="29"/>
  <c r="AY148" i="29"/>
  <c r="AX148" i="29"/>
  <c r="AW148" i="29"/>
  <c r="BO146" i="29"/>
  <c r="BL146" i="29"/>
  <c r="BJ146" i="29"/>
  <c r="BI146" i="29"/>
  <c r="BF145" i="29"/>
  <c r="BR146" i="29" s="1"/>
  <c r="BE145" i="29"/>
  <c r="BQ146" i="29" s="1"/>
  <c r="BD145" i="29"/>
  <c r="BP146" i="29" s="1"/>
  <c r="BC145" i="29"/>
  <c r="BB145" i="29"/>
  <c r="BN146" i="29" s="1"/>
  <c r="BA145" i="29"/>
  <c r="BM146" i="29" s="1"/>
  <c r="AZ145" i="29"/>
  <c r="AY145" i="29"/>
  <c r="BK146" i="29" s="1"/>
  <c r="AX145" i="29"/>
  <c r="AW145" i="29"/>
  <c r="BF144" i="29"/>
  <c r="BR145" i="29" s="1"/>
  <c r="BE144" i="29"/>
  <c r="BQ145" i="29" s="1"/>
  <c r="BD144" i="29"/>
  <c r="BP145" i="29" s="1"/>
  <c r="BC144" i="29"/>
  <c r="BO145" i="29" s="1"/>
  <c r="BB144" i="29"/>
  <c r="BN145" i="29" s="1"/>
  <c r="BA144" i="29"/>
  <c r="BM145" i="29" s="1"/>
  <c r="AZ144" i="29"/>
  <c r="BL145" i="29" s="1"/>
  <c r="AY144" i="29"/>
  <c r="BK145" i="29" s="1"/>
  <c r="AX144" i="29"/>
  <c r="BJ145" i="29" s="1"/>
  <c r="AW144" i="29"/>
  <c r="BI145" i="29" s="1"/>
  <c r="CJ143" i="29"/>
  <c r="CI143" i="29"/>
  <c r="CH143" i="29"/>
  <c r="CG143" i="29"/>
  <c r="CF143" i="29"/>
  <c r="CE143" i="29"/>
  <c r="BF143" i="29"/>
  <c r="BR144" i="29" s="1"/>
  <c r="BE143" i="29"/>
  <c r="BQ144" i="29" s="1"/>
  <c r="BD143" i="29"/>
  <c r="BP144" i="29" s="1"/>
  <c r="BC143" i="29"/>
  <c r="BO144" i="29" s="1"/>
  <c r="BB143" i="29"/>
  <c r="BN144" i="29" s="1"/>
  <c r="BA143" i="29"/>
  <c r="BM144" i="29" s="1"/>
  <c r="AZ143" i="29"/>
  <c r="BL144" i="29" s="1"/>
  <c r="AY143" i="29"/>
  <c r="BK144" i="29" s="1"/>
  <c r="AX143" i="29"/>
  <c r="BJ144" i="29" s="1"/>
  <c r="AW143" i="29"/>
  <c r="BI144" i="29" s="1"/>
  <c r="CJ142" i="29"/>
  <c r="CI142" i="29"/>
  <c r="CH142" i="29"/>
  <c r="CG142" i="29"/>
  <c r="CF142" i="29"/>
  <c r="CE142" i="29"/>
  <c r="BN142" i="29"/>
  <c r="BM142" i="29"/>
  <c r="BF142" i="29"/>
  <c r="BR143" i="29" s="1"/>
  <c r="BE142" i="29"/>
  <c r="BQ143" i="29" s="1"/>
  <c r="BD142" i="29"/>
  <c r="BP143" i="29" s="1"/>
  <c r="BC142" i="29"/>
  <c r="BO143" i="29" s="1"/>
  <c r="BB142" i="29"/>
  <c r="BN143" i="29" s="1"/>
  <c r="BA142" i="29"/>
  <c r="BM143" i="29" s="1"/>
  <c r="AZ142" i="29"/>
  <c r="BL143" i="29" s="1"/>
  <c r="AY142" i="29"/>
  <c r="BK143" i="29" s="1"/>
  <c r="AX142" i="29"/>
  <c r="BJ143" i="29" s="1"/>
  <c r="AW142" i="29"/>
  <c r="BI143" i="29" s="1"/>
  <c r="CJ141" i="29"/>
  <c r="CI141" i="29"/>
  <c r="CH141" i="29"/>
  <c r="CG141" i="29"/>
  <c r="CF141" i="29"/>
  <c r="CE141" i="29"/>
  <c r="CA141" i="29"/>
  <c r="BZ141" i="29"/>
  <c r="BY141" i="29"/>
  <c r="BX141" i="29"/>
  <c r="BM141" i="29"/>
  <c r="BF141" i="29"/>
  <c r="BR142" i="29" s="1"/>
  <c r="BE141" i="29"/>
  <c r="BQ142" i="29" s="1"/>
  <c r="BD141" i="29"/>
  <c r="BP142" i="29" s="1"/>
  <c r="BC141" i="29"/>
  <c r="BO142" i="29" s="1"/>
  <c r="BB141" i="29"/>
  <c r="BA141" i="29"/>
  <c r="AZ141" i="29"/>
  <c r="BL142" i="29" s="1"/>
  <c r="AY141" i="29"/>
  <c r="BK142" i="29" s="1"/>
  <c r="AX141" i="29"/>
  <c r="BJ142" i="29" s="1"/>
  <c r="AW141" i="29"/>
  <c r="BI142" i="29" s="1"/>
  <c r="CJ140" i="29"/>
  <c r="CI140" i="29"/>
  <c r="CH140" i="29"/>
  <c r="CG140" i="29"/>
  <c r="CF140" i="29"/>
  <c r="CE140" i="29"/>
  <c r="CA140" i="29"/>
  <c r="BZ140" i="29"/>
  <c r="BY140" i="29"/>
  <c r="BX140" i="29"/>
  <c r="BN140" i="29"/>
  <c r="BM140" i="29"/>
  <c r="BF140" i="29"/>
  <c r="BR141" i="29" s="1"/>
  <c r="BE140" i="29"/>
  <c r="BQ141" i="29" s="1"/>
  <c r="BD140" i="29"/>
  <c r="BP141" i="29" s="1"/>
  <c r="BC140" i="29"/>
  <c r="BO141" i="29" s="1"/>
  <c r="BB140" i="29"/>
  <c r="BN141" i="29" s="1"/>
  <c r="BA140" i="29"/>
  <c r="AZ140" i="29"/>
  <c r="BL141" i="29" s="1"/>
  <c r="AY140" i="29"/>
  <c r="BK141" i="29" s="1"/>
  <c r="AX140" i="29"/>
  <c r="BJ141" i="29" s="1"/>
  <c r="AW140" i="29"/>
  <c r="BI141" i="29" s="1"/>
  <c r="CJ139" i="29"/>
  <c r="CI139" i="29"/>
  <c r="CH139" i="29"/>
  <c r="CG139" i="29"/>
  <c r="CF139" i="29"/>
  <c r="CE139" i="29"/>
  <c r="CA139" i="29"/>
  <c r="BZ139" i="29"/>
  <c r="BY139" i="29"/>
  <c r="BX139" i="29"/>
  <c r="BM139" i="29"/>
  <c r="BF139" i="29"/>
  <c r="BR140" i="29" s="1"/>
  <c r="BE139" i="29"/>
  <c r="BQ140" i="29" s="1"/>
  <c r="BD139" i="29"/>
  <c r="BP140" i="29" s="1"/>
  <c r="BC139" i="29"/>
  <c r="BO140" i="29" s="1"/>
  <c r="BB139" i="29"/>
  <c r="BA139" i="29"/>
  <c r="AZ139" i="29"/>
  <c r="BL140" i="29" s="1"/>
  <c r="AY139" i="29"/>
  <c r="BK140" i="29" s="1"/>
  <c r="AX139" i="29"/>
  <c r="BJ140" i="29" s="1"/>
  <c r="AW139" i="29"/>
  <c r="BI140" i="29" s="1"/>
  <c r="CJ138" i="29"/>
  <c r="CI138" i="29"/>
  <c r="CH138" i="29"/>
  <c r="CG138" i="29"/>
  <c r="CF138" i="29"/>
  <c r="CE138" i="29"/>
  <c r="CA138" i="29"/>
  <c r="BZ138" i="29"/>
  <c r="BY138" i="29"/>
  <c r="BX138" i="29"/>
  <c r="BN138" i="29"/>
  <c r="BM138" i="29"/>
  <c r="BF138" i="29"/>
  <c r="BR139" i="29" s="1"/>
  <c r="BE138" i="29"/>
  <c r="BQ139" i="29" s="1"/>
  <c r="BD138" i="29"/>
  <c r="BP139" i="29" s="1"/>
  <c r="BC138" i="29"/>
  <c r="BO139" i="29" s="1"/>
  <c r="BB138" i="29"/>
  <c r="BN139" i="29" s="1"/>
  <c r="BA138" i="29"/>
  <c r="AZ138" i="29"/>
  <c r="BL139" i="29" s="1"/>
  <c r="AY138" i="29"/>
  <c r="BK139" i="29" s="1"/>
  <c r="AX138" i="29"/>
  <c r="BJ139" i="29" s="1"/>
  <c r="AW138" i="29"/>
  <c r="BI139" i="29" s="1"/>
  <c r="CJ137" i="29"/>
  <c r="CI137" i="29"/>
  <c r="CH137" i="29"/>
  <c r="CG137" i="29"/>
  <c r="CF137" i="29"/>
  <c r="CE137" i="29"/>
  <c r="CA137" i="29"/>
  <c r="BZ137" i="29"/>
  <c r="BY137" i="29"/>
  <c r="BX137" i="29"/>
  <c r="BM137" i="29"/>
  <c r="BF137" i="29"/>
  <c r="BR138" i="29" s="1"/>
  <c r="BE137" i="29"/>
  <c r="BQ138" i="29" s="1"/>
  <c r="BD137" i="29"/>
  <c r="BP138" i="29" s="1"/>
  <c r="BC137" i="29"/>
  <c r="BO138" i="29" s="1"/>
  <c r="BB137" i="29"/>
  <c r="BA137" i="29"/>
  <c r="AZ137" i="29"/>
  <c r="BL138" i="29" s="1"/>
  <c r="AY137" i="29"/>
  <c r="BK138" i="29" s="1"/>
  <c r="AX137" i="29"/>
  <c r="BJ138" i="29" s="1"/>
  <c r="AW137" i="29"/>
  <c r="BI138" i="29" s="1"/>
  <c r="CJ136" i="29"/>
  <c r="CJ144" i="29" s="1"/>
  <c r="AD60" i="29" s="1"/>
  <c r="CI136" i="29"/>
  <c r="CI144" i="29" s="1"/>
  <c r="AC60" i="29" s="1"/>
  <c r="CH136" i="29"/>
  <c r="CH144" i="29" s="1"/>
  <c r="AB60" i="29" s="1"/>
  <c r="CG136" i="29"/>
  <c r="CG144" i="29" s="1"/>
  <c r="AA60" i="29" s="1"/>
  <c r="CF136" i="29"/>
  <c r="CF144" i="29" s="1"/>
  <c r="Z60" i="29" s="1"/>
  <c r="CE136" i="29"/>
  <c r="CE144" i="29" s="1"/>
  <c r="Y60" i="29" s="1"/>
  <c r="CA136" i="29"/>
  <c r="BZ136" i="29"/>
  <c r="BY136" i="29"/>
  <c r="BX136" i="29"/>
  <c r="BF136" i="29"/>
  <c r="BR137" i="29" s="1"/>
  <c r="BE136" i="29"/>
  <c r="BQ137" i="29" s="1"/>
  <c r="BD136" i="29"/>
  <c r="BP137" i="29" s="1"/>
  <c r="BC136" i="29"/>
  <c r="BO137" i="29" s="1"/>
  <c r="BB136" i="29"/>
  <c r="BN137" i="29" s="1"/>
  <c r="BA136" i="29"/>
  <c r="AZ136" i="29"/>
  <c r="BL137" i="29" s="1"/>
  <c r="AY136" i="29"/>
  <c r="BK137" i="29" s="1"/>
  <c r="AX136" i="29"/>
  <c r="BJ137" i="29" s="1"/>
  <c r="AW136" i="29"/>
  <c r="BI137" i="29" s="1"/>
  <c r="BF135" i="29"/>
  <c r="BR136" i="29" s="1"/>
  <c r="BE135" i="29"/>
  <c r="BQ136" i="29" s="1"/>
  <c r="BQ147" i="29" s="1"/>
  <c r="AA74" i="29" s="1"/>
  <c r="BD135" i="29"/>
  <c r="BP136" i="29" s="1"/>
  <c r="BP147" i="29" s="1"/>
  <c r="AA73" i="29" s="1"/>
  <c r="BC135" i="29"/>
  <c r="BO136" i="29" s="1"/>
  <c r="BB135" i="29"/>
  <c r="BN136" i="29" s="1"/>
  <c r="BA135" i="29"/>
  <c r="BM136" i="29" s="1"/>
  <c r="AZ135" i="29"/>
  <c r="BL136" i="29" s="1"/>
  <c r="AY135" i="29"/>
  <c r="BK136" i="29" s="1"/>
  <c r="AX135" i="29"/>
  <c r="BJ136" i="29" s="1"/>
  <c r="AW135" i="29"/>
  <c r="BI136" i="29" s="1"/>
  <c r="X124" i="29"/>
  <c r="W124" i="29"/>
  <c r="U124" i="29"/>
  <c r="S124" i="29"/>
  <c r="Q124" i="29"/>
  <c r="O124" i="29"/>
  <c r="M124" i="29"/>
  <c r="Y48" i="29" s="1"/>
  <c r="K124" i="29"/>
  <c r="I124" i="29"/>
  <c r="G124" i="29"/>
  <c r="F124" i="29"/>
  <c r="D124" i="29"/>
  <c r="Y47" i="29" s="1"/>
  <c r="B124" i="29"/>
  <c r="AD57" i="29"/>
  <c r="AC57" i="29"/>
  <c r="AB57" i="29"/>
  <c r="AA57" i="29"/>
  <c r="Z57" i="29"/>
  <c r="Y57" i="29"/>
  <c r="S55" i="29"/>
  <c r="AD58" i="29" s="1"/>
  <c r="R55" i="29"/>
  <c r="AC58" i="29" s="1"/>
  <c r="Q55" i="29"/>
  <c r="AB58" i="29" s="1"/>
  <c r="P55" i="29"/>
  <c r="AA58" i="29" s="1"/>
  <c r="O55" i="29"/>
  <c r="Z58" i="29" s="1"/>
  <c r="N55" i="29"/>
  <c r="Y58" i="29" s="1"/>
  <c r="Y46" i="29"/>
  <c r="Y44" i="29"/>
  <c r="Y43" i="29"/>
  <c r="BF210" i="28"/>
  <c r="BE210" i="28"/>
  <c r="BD210" i="28"/>
  <c r="BC210" i="28"/>
  <c r="BB210" i="28"/>
  <c r="BA210" i="28"/>
  <c r="AZ210" i="28"/>
  <c r="AY210" i="28"/>
  <c r="AX210" i="28"/>
  <c r="AW210" i="28"/>
  <c r="BF209" i="28"/>
  <c r="BE209" i="28"/>
  <c r="BD209" i="28"/>
  <c r="BC209" i="28"/>
  <c r="BB209" i="28"/>
  <c r="BA209" i="28"/>
  <c r="AZ209" i="28"/>
  <c r="AY209" i="28"/>
  <c r="AX209" i="28"/>
  <c r="AW209" i="28"/>
  <c r="BF208" i="28"/>
  <c r="BE208" i="28"/>
  <c r="BD208" i="28"/>
  <c r="BC208" i="28"/>
  <c r="BB208" i="28"/>
  <c r="BA208" i="28"/>
  <c r="AZ208" i="28"/>
  <c r="AY208" i="28"/>
  <c r="AX208" i="28"/>
  <c r="AW208" i="28"/>
  <c r="BF207" i="28"/>
  <c r="BE207" i="28"/>
  <c r="BD207" i="28"/>
  <c r="BC207" i="28"/>
  <c r="BB207" i="28"/>
  <c r="BA207" i="28"/>
  <c r="BM157" i="28" s="1"/>
  <c r="AZ207" i="28"/>
  <c r="AY207" i="28"/>
  <c r="AX207" i="28"/>
  <c r="AW207" i="28"/>
  <c r="BF206" i="28"/>
  <c r="BE206" i="28"/>
  <c r="BD206" i="28"/>
  <c r="BC206" i="28"/>
  <c r="BB206" i="28"/>
  <c r="BA206" i="28"/>
  <c r="AZ206" i="28"/>
  <c r="AY206" i="28"/>
  <c r="BK156" i="28" s="1"/>
  <c r="AX206" i="28"/>
  <c r="AW206" i="28"/>
  <c r="BF205" i="28"/>
  <c r="BE205" i="28"/>
  <c r="BD205" i="28"/>
  <c r="BC205" i="28"/>
  <c r="BB205" i="28"/>
  <c r="BA205" i="28"/>
  <c r="AZ205" i="28"/>
  <c r="AY205" i="28"/>
  <c r="AX205" i="28"/>
  <c r="AW205" i="28"/>
  <c r="BI155" i="28" s="1"/>
  <c r="BF204" i="28"/>
  <c r="BE204" i="28"/>
  <c r="BD204" i="28"/>
  <c r="BC204" i="28"/>
  <c r="BB204" i="28"/>
  <c r="BA204" i="28"/>
  <c r="AZ204" i="28"/>
  <c r="AY204" i="28"/>
  <c r="AX204" i="28"/>
  <c r="AW204" i="28"/>
  <c r="BF203" i="28"/>
  <c r="BE203" i="28"/>
  <c r="BD203" i="28"/>
  <c r="BC203" i="28"/>
  <c r="BB203" i="28"/>
  <c r="BA203" i="28"/>
  <c r="AZ203" i="28"/>
  <c r="AY203" i="28"/>
  <c r="AX203" i="28"/>
  <c r="AW203" i="28"/>
  <c r="BF202" i="28"/>
  <c r="BE202" i="28"/>
  <c r="BD202" i="28"/>
  <c r="BC202" i="28"/>
  <c r="BB202" i="28"/>
  <c r="BA202" i="28"/>
  <c r="AZ202" i="28"/>
  <c r="AY202" i="28"/>
  <c r="AX202" i="28"/>
  <c r="AW202" i="28"/>
  <c r="BF201" i="28"/>
  <c r="BE201" i="28"/>
  <c r="BD201" i="28"/>
  <c r="BC201" i="28"/>
  <c r="BB201" i="28"/>
  <c r="BA201" i="28"/>
  <c r="AZ201" i="28"/>
  <c r="AY201" i="28"/>
  <c r="AX201" i="28"/>
  <c r="AW201" i="28"/>
  <c r="BF200" i="28"/>
  <c r="BE200" i="28"/>
  <c r="BD200" i="28"/>
  <c r="BC200" i="28"/>
  <c r="BB200" i="28"/>
  <c r="BA200" i="28"/>
  <c r="AZ200" i="28"/>
  <c r="AY200" i="28"/>
  <c r="AX200" i="28"/>
  <c r="AW200" i="28"/>
  <c r="BF197" i="28"/>
  <c r="BE197" i="28"/>
  <c r="BD197" i="28"/>
  <c r="BC197" i="28"/>
  <c r="BB197" i="28"/>
  <c r="BA197" i="28"/>
  <c r="AZ197" i="28"/>
  <c r="AY197" i="28"/>
  <c r="AX197" i="28"/>
  <c r="AW197" i="28"/>
  <c r="BI160" i="28" s="1"/>
  <c r="BF196" i="28"/>
  <c r="BE196" i="28"/>
  <c r="BD196" i="28"/>
  <c r="BC196" i="28"/>
  <c r="BB196" i="28"/>
  <c r="BA196" i="28"/>
  <c r="AZ196" i="28"/>
  <c r="AY196" i="28"/>
  <c r="AX196" i="28"/>
  <c r="AW196" i="28"/>
  <c r="BF195" i="28"/>
  <c r="BE195" i="28"/>
  <c r="BQ158" i="28" s="1"/>
  <c r="BD195" i="28"/>
  <c r="BC195" i="28"/>
  <c r="BB195" i="28"/>
  <c r="BA195" i="28"/>
  <c r="AZ195" i="28"/>
  <c r="AY195" i="28"/>
  <c r="AX195" i="28"/>
  <c r="AW195" i="28"/>
  <c r="BF194" i="28"/>
  <c r="BE194" i="28"/>
  <c r="BD194" i="28"/>
  <c r="BC194" i="28"/>
  <c r="BO157" i="28" s="1"/>
  <c r="BB194" i="28"/>
  <c r="BA194" i="28"/>
  <c r="AZ194" i="28"/>
  <c r="AY194" i="28"/>
  <c r="AX194" i="28"/>
  <c r="AW194" i="28"/>
  <c r="BF193" i="28"/>
  <c r="BE193" i="28"/>
  <c r="BD193" i="28"/>
  <c r="BC193" i="28"/>
  <c r="BB193" i="28"/>
  <c r="BA193" i="28"/>
  <c r="BM156" i="28" s="1"/>
  <c r="AZ193" i="28"/>
  <c r="AY193" i="28"/>
  <c r="AX193" i="28"/>
  <c r="AW193" i="28"/>
  <c r="BF192" i="28"/>
  <c r="BE192" i="28"/>
  <c r="BD192" i="28"/>
  <c r="BC192" i="28"/>
  <c r="BB192" i="28"/>
  <c r="BA192" i="28"/>
  <c r="AZ192" i="28"/>
  <c r="AY192" i="28"/>
  <c r="BK155" i="28" s="1"/>
  <c r="AX192" i="28"/>
  <c r="AW192" i="28"/>
  <c r="BF191" i="28"/>
  <c r="BE191" i="28"/>
  <c r="BD191" i="28"/>
  <c r="BC191" i="28"/>
  <c r="BB191" i="28"/>
  <c r="BA191" i="28"/>
  <c r="AZ191" i="28"/>
  <c r="AY191" i="28"/>
  <c r="AX191" i="28"/>
  <c r="AW191" i="28"/>
  <c r="BI154" i="28" s="1"/>
  <c r="BF190" i="28"/>
  <c r="BE190" i="28"/>
  <c r="BD190" i="28"/>
  <c r="BC190" i="28"/>
  <c r="BB190" i="28"/>
  <c r="BA190" i="28"/>
  <c r="AZ190" i="28"/>
  <c r="BL153" i="28" s="1"/>
  <c r="AY190" i="28"/>
  <c r="AX190" i="28"/>
  <c r="AW190" i="28"/>
  <c r="BR189" i="28"/>
  <c r="BQ189" i="28"/>
  <c r="BP189" i="28"/>
  <c r="BO189" i="28"/>
  <c r="BN189" i="28"/>
  <c r="BF189" i="28"/>
  <c r="BE189" i="28"/>
  <c r="BD189" i="28"/>
  <c r="BC189" i="28"/>
  <c r="BB189" i="28"/>
  <c r="BA189" i="28"/>
  <c r="AZ189" i="28"/>
  <c r="AY189" i="28"/>
  <c r="AX189" i="28"/>
  <c r="AW189" i="28"/>
  <c r="BR188" i="28"/>
  <c r="BQ188" i="28"/>
  <c r="BP188" i="28"/>
  <c r="BO188" i="28"/>
  <c r="BN188" i="28"/>
  <c r="BF188" i="28"/>
  <c r="BE188" i="28"/>
  <c r="BD188" i="28"/>
  <c r="BC188" i="28"/>
  <c r="BB188" i="28"/>
  <c r="BA188" i="28"/>
  <c r="AZ188" i="28"/>
  <c r="AY188" i="28"/>
  <c r="AX188" i="28"/>
  <c r="AW188" i="28"/>
  <c r="BR187" i="28"/>
  <c r="BQ187" i="28"/>
  <c r="BP187" i="28"/>
  <c r="BO187" i="28"/>
  <c r="BN187" i="28"/>
  <c r="BF187" i="28"/>
  <c r="BE187" i="28"/>
  <c r="BD187" i="28"/>
  <c r="BC187" i="28"/>
  <c r="BB187" i="28"/>
  <c r="BA187" i="28"/>
  <c r="AZ187" i="28"/>
  <c r="AY187" i="28"/>
  <c r="AX187" i="28"/>
  <c r="AW187" i="28"/>
  <c r="BR186" i="28"/>
  <c r="BQ186" i="28"/>
  <c r="BP186" i="28"/>
  <c r="BO186" i="28"/>
  <c r="BN186" i="28"/>
  <c r="BR185" i="28"/>
  <c r="BQ185" i="28"/>
  <c r="BP185" i="28"/>
  <c r="BO185" i="28"/>
  <c r="BN185" i="28"/>
  <c r="BR184" i="28"/>
  <c r="BQ184" i="28"/>
  <c r="BP184" i="28"/>
  <c r="BO184" i="28"/>
  <c r="BN184" i="28"/>
  <c r="BF184" i="28"/>
  <c r="BE184" i="28"/>
  <c r="BD184" i="28"/>
  <c r="BC184" i="28"/>
  <c r="BB184" i="28"/>
  <c r="BA184" i="28"/>
  <c r="AZ184" i="28"/>
  <c r="AY184" i="28"/>
  <c r="AX184" i="28"/>
  <c r="BJ160" i="28" s="1"/>
  <c r="AW184" i="28"/>
  <c r="BR183" i="28"/>
  <c r="BQ183" i="28"/>
  <c r="BP183" i="28"/>
  <c r="BO183" i="28"/>
  <c r="BN183" i="28"/>
  <c r="BF183" i="28"/>
  <c r="BE183" i="28"/>
  <c r="BD183" i="28"/>
  <c r="BC183" i="28"/>
  <c r="BB183" i="28"/>
  <c r="BA183" i="28"/>
  <c r="BM159" i="28" s="1"/>
  <c r="AZ183" i="28"/>
  <c r="AY183" i="28"/>
  <c r="AX183" i="28"/>
  <c r="AW183" i="28"/>
  <c r="BR182" i="28"/>
  <c r="BQ182" i="28"/>
  <c r="BP182" i="28"/>
  <c r="BO182" i="28"/>
  <c r="BN182" i="28"/>
  <c r="BF182" i="28"/>
  <c r="BE182" i="28"/>
  <c r="BD182" i="28"/>
  <c r="BC182" i="28"/>
  <c r="BB182" i="28"/>
  <c r="BA182" i="28"/>
  <c r="AZ182" i="28"/>
  <c r="AY182" i="28"/>
  <c r="AX182" i="28"/>
  <c r="AW182" i="28"/>
  <c r="BR181" i="28"/>
  <c r="BQ181" i="28"/>
  <c r="BP181" i="28"/>
  <c r="BO181" i="28"/>
  <c r="BN181" i="28"/>
  <c r="BF181" i="28"/>
  <c r="BE181" i="28"/>
  <c r="BD181" i="28"/>
  <c r="BC181" i="28"/>
  <c r="BB181" i="28"/>
  <c r="BA181" i="28"/>
  <c r="AZ181" i="28"/>
  <c r="AY181" i="28"/>
  <c r="AX181" i="28"/>
  <c r="AW181" i="28"/>
  <c r="BR180" i="28"/>
  <c r="BQ180" i="28"/>
  <c r="BP180" i="28"/>
  <c r="BO180" i="28"/>
  <c r="BN180" i="28"/>
  <c r="BF180" i="28"/>
  <c r="BE180" i="28"/>
  <c r="BD180" i="28"/>
  <c r="BP156" i="28" s="1"/>
  <c r="BC180" i="28"/>
  <c r="BB180" i="28"/>
  <c r="BA180" i="28"/>
  <c r="AZ180" i="28"/>
  <c r="AY180" i="28"/>
  <c r="AX180" i="28"/>
  <c r="AW180" i="28"/>
  <c r="BR179" i="28"/>
  <c r="BR190" i="28" s="1"/>
  <c r="BQ179" i="28"/>
  <c r="BQ190" i="28" s="1"/>
  <c r="BP179" i="28"/>
  <c r="BP190" i="28" s="1"/>
  <c r="BO179" i="28"/>
  <c r="BO190" i="28" s="1"/>
  <c r="BN179" i="28"/>
  <c r="BN190" i="28" s="1"/>
  <c r="BF179" i="28"/>
  <c r="BE179" i="28"/>
  <c r="BD179" i="28"/>
  <c r="BC179" i="28"/>
  <c r="BB179" i="28"/>
  <c r="BA179" i="28"/>
  <c r="AZ179" i="28"/>
  <c r="AY179" i="28"/>
  <c r="AX179" i="28"/>
  <c r="AW179" i="28"/>
  <c r="BF178" i="28"/>
  <c r="BE178" i="28"/>
  <c r="BQ154" i="28" s="1"/>
  <c r="BD178" i="28"/>
  <c r="BC178" i="28"/>
  <c r="BB178" i="28"/>
  <c r="BA178" i="28"/>
  <c r="AZ178" i="28"/>
  <c r="AY178" i="28"/>
  <c r="AX178" i="28"/>
  <c r="AW178" i="28"/>
  <c r="BF177" i="28"/>
  <c r="BE177" i="28"/>
  <c r="BD177" i="28"/>
  <c r="BC177" i="28"/>
  <c r="BB177" i="28"/>
  <c r="BA177" i="28"/>
  <c r="AZ177" i="28"/>
  <c r="AY177" i="28"/>
  <c r="AX177" i="28"/>
  <c r="AW177" i="28"/>
  <c r="BF176" i="28"/>
  <c r="BE176" i="28"/>
  <c r="BD176" i="28"/>
  <c r="BC176" i="28"/>
  <c r="BB176" i="28"/>
  <c r="BA176" i="28"/>
  <c r="BM152" i="28" s="1"/>
  <c r="AZ176" i="28"/>
  <c r="AY176" i="28"/>
  <c r="AX176" i="28"/>
  <c r="AW176" i="28"/>
  <c r="BF175" i="28"/>
  <c r="BE175" i="28"/>
  <c r="BD175" i="28"/>
  <c r="BC175" i="28"/>
  <c r="BB175" i="28"/>
  <c r="BA175" i="28"/>
  <c r="AZ175" i="28"/>
  <c r="AY175" i="28"/>
  <c r="AX175" i="28"/>
  <c r="AW175" i="28"/>
  <c r="CB174" i="28"/>
  <c r="CA174" i="28"/>
  <c r="BZ174" i="28"/>
  <c r="BY174" i="28"/>
  <c r="BX174" i="28"/>
  <c r="BW174" i="28"/>
  <c r="BV174" i="28"/>
  <c r="BU174" i="28"/>
  <c r="BT174" i="28"/>
  <c r="BS174" i="28"/>
  <c r="BR174" i="28"/>
  <c r="BQ174" i="28"/>
  <c r="BP174" i="28"/>
  <c r="BO174" i="28"/>
  <c r="BN174" i="28"/>
  <c r="BM174" i="28"/>
  <c r="BL174" i="28"/>
  <c r="BK174" i="28"/>
  <c r="BJ174" i="28"/>
  <c r="BF174" i="28"/>
  <c r="BE174" i="28"/>
  <c r="BD174" i="28"/>
  <c r="BC174" i="28"/>
  <c r="BB174" i="28"/>
  <c r="BA174" i="28"/>
  <c r="AZ174" i="28"/>
  <c r="AY174" i="28"/>
  <c r="AX174" i="28"/>
  <c r="AW174" i="28"/>
  <c r="CB173" i="28"/>
  <c r="CA173" i="28"/>
  <c r="BZ173" i="28"/>
  <c r="BY173" i="28"/>
  <c r="BX173" i="28"/>
  <c r="BW173" i="28"/>
  <c r="BV173" i="28"/>
  <c r="BU173" i="28"/>
  <c r="BT173" i="28"/>
  <c r="BS173" i="28"/>
  <c r="BR173" i="28"/>
  <c r="BQ173" i="28"/>
  <c r="BP173" i="28"/>
  <c r="BO173" i="28"/>
  <c r="BN173" i="28"/>
  <c r="BM173" i="28"/>
  <c r="BL173" i="28"/>
  <c r="BK173" i="28"/>
  <c r="BJ173" i="28"/>
  <c r="CB172" i="28"/>
  <c r="CA172" i="28"/>
  <c r="BZ172" i="28"/>
  <c r="BY172" i="28"/>
  <c r="BX172" i="28"/>
  <c r="BW172" i="28"/>
  <c r="BV172" i="28"/>
  <c r="BU172" i="28"/>
  <c r="BT172" i="28"/>
  <c r="BS172" i="28"/>
  <c r="BR172" i="28"/>
  <c r="BQ172" i="28"/>
  <c r="BP172" i="28"/>
  <c r="BO172" i="28"/>
  <c r="BN172" i="28"/>
  <c r="BM172" i="28"/>
  <c r="BL172" i="28"/>
  <c r="BK172" i="28"/>
  <c r="BJ172" i="28"/>
  <c r="CB171" i="28"/>
  <c r="CA171" i="28"/>
  <c r="BZ171" i="28"/>
  <c r="BY171" i="28"/>
  <c r="BX171" i="28"/>
  <c r="BW171" i="28"/>
  <c r="BV171" i="28"/>
  <c r="BU171" i="28"/>
  <c r="BT171" i="28"/>
  <c r="BS171" i="28"/>
  <c r="BR171" i="28"/>
  <c r="BQ171" i="28"/>
  <c r="BP171" i="28"/>
  <c r="BO171" i="28"/>
  <c r="BN171" i="28"/>
  <c r="BM171" i="28"/>
  <c r="BL171" i="28"/>
  <c r="BK171" i="28"/>
  <c r="BJ171" i="28"/>
  <c r="BF171" i="28"/>
  <c r="BR160" i="28" s="1"/>
  <c r="BE171" i="28"/>
  <c r="BD171" i="28"/>
  <c r="BC171" i="28"/>
  <c r="BB171" i="28"/>
  <c r="BA171" i="28"/>
  <c r="AZ171" i="28"/>
  <c r="AY171" i="28"/>
  <c r="AX171" i="28"/>
  <c r="AW171" i="28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F170" i="28"/>
  <c r="BE170" i="28"/>
  <c r="BD170" i="28"/>
  <c r="BC170" i="28"/>
  <c r="BB170" i="28"/>
  <c r="BA170" i="28"/>
  <c r="AZ170" i="28"/>
  <c r="AY170" i="28"/>
  <c r="BK159" i="28" s="1"/>
  <c r="AX170" i="28"/>
  <c r="AW170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F169" i="28"/>
  <c r="BE169" i="28"/>
  <c r="BD169" i="28"/>
  <c r="BP158" i="28" s="1"/>
  <c r="BC169" i="28"/>
  <c r="BB169" i="28"/>
  <c r="BA169" i="28"/>
  <c r="AZ169" i="28"/>
  <c r="AY169" i="28"/>
  <c r="AX169" i="28"/>
  <c r="AW169" i="28"/>
  <c r="CB168" i="28"/>
  <c r="CA168" i="28"/>
  <c r="BZ168" i="28"/>
  <c r="BY168" i="28"/>
  <c r="BX168" i="28"/>
  <c r="BW168" i="28"/>
  <c r="BV168" i="28"/>
  <c r="BU168" i="28"/>
  <c r="BT168" i="28"/>
  <c r="BS168" i="28"/>
  <c r="BR168" i="28"/>
  <c r="BQ168" i="28"/>
  <c r="BP168" i="28"/>
  <c r="BO168" i="28"/>
  <c r="BN168" i="28"/>
  <c r="BM168" i="28"/>
  <c r="BL168" i="28"/>
  <c r="BK168" i="28"/>
  <c r="BJ168" i="28"/>
  <c r="BF168" i="28"/>
  <c r="BE168" i="28"/>
  <c r="BD168" i="28"/>
  <c r="BC168" i="28"/>
  <c r="BB168" i="28"/>
  <c r="BA168" i="28"/>
  <c r="AZ168" i="28"/>
  <c r="AY168" i="28"/>
  <c r="AX168" i="28"/>
  <c r="AW168" i="28"/>
  <c r="BI157" i="28" s="1"/>
  <c r="CB167" i="28"/>
  <c r="CA167" i="28"/>
  <c r="BZ167" i="28"/>
  <c r="BY167" i="28"/>
  <c r="BX167" i="28"/>
  <c r="BW167" i="28"/>
  <c r="BV167" i="28"/>
  <c r="BU167" i="28"/>
  <c r="BT167" i="28"/>
  <c r="BS167" i="28"/>
  <c r="BR167" i="28"/>
  <c r="BQ167" i="28"/>
  <c r="BP167" i="28"/>
  <c r="BO167" i="28"/>
  <c r="BN167" i="28"/>
  <c r="BM167" i="28"/>
  <c r="BL167" i="28"/>
  <c r="BK167" i="28"/>
  <c r="BJ167" i="28"/>
  <c r="BF167" i="28"/>
  <c r="BE167" i="28"/>
  <c r="BD167" i="28"/>
  <c r="BC167" i="28"/>
  <c r="BB167" i="28"/>
  <c r="BN156" i="28" s="1"/>
  <c r="BA167" i="28"/>
  <c r="AZ167" i="28"/>
  <c r="AY167" i="28"/>
  <c r="AX167" i="28"/>
  <c r="AW167" i="28"/>
  <c r="CB166" i="28"/>
  <c r="CA166" i="28"/>
  <c r="BZ166" i="28"/>
  <c r="BY166" i="28"/>
  <c r="BX166" i="28"/>
  <c r="BW166" i="28"/>
  <c r="BV166" i="28"/>
  <c r="BU166" i="28"/>
  <c r="BT166" i="28"/>
  <c r="BS166" i="28"/>
  <c r="BR166" i="28"/>
  <c r="BQ166" i="28"/>
  <c r="BP166" i="28"/>
  <c r="BO166" i="28"/>
  <c r="BN166" i="28"/>
  <c r="BM166" i="28"/>
  <c r="BL166" i="28"/>
  <c r="BK166" i="28"/>
  <c r="BJ166" i="28"/>
  <c r="BF166" i="28"/>
  <c r="BE166" i="28"/>
  <c r="BD166" i="28"/>
  <c r="BC166" i="28"/>
  <c r="BB166" i="28"/>
  <c r="BA166" i="28"/>
  <c r="AZ166" i="28"/>
  <c r="AY166" i="28"/>
  <c r="AX166" i="28"/>
  <c r="AW166" i="28"/>
  <c r="CB165" i="28"/>
  <c r="CA165" i="28"/>
  <c r="BZ165" i="28"/>
  <c r="BY165" i="28"/>
  <c r="BX165" i="28"/>
  <c r="BW165" i="28"/>
  <c r="BV165" i="28"/>
  <c r="BU165" i="28"/>
  <c r="BT165" i="28"/>
  <c r="BS165" i="28"/>
  <c r="BR165" i="28"/>
  <c r="BQ165" i="28"/>
  <c r="BP165" i="28"/>
  <c r="BO165" i="28"/>
  <c r="BN165" i="28"/>
  <c r="BM165" i="28"/>
  <c r="BL165" i="28"/>
  <c r="BK165" i="28"/>
  <c r="BJ165" i="28"/>
  <c r="BF165" i="28"/>
  <c r="BE165" i="28"/>
  <c r="BD165" i="28"/>
  <c r="BC165" i="28"/>
  <c r="BO154" i="28" s="1"/>
  <c r="BB165" i="28"/>
  <c r="BA165" i="28"/>
  <c r="AZ165" i="28"/>
  <c r="BL154" i="28" s="1"/>
  <c r="AY165" i="28"/>
  <c r="AX165" i="28"/>
  <c r="AW165" i="28"/>
  <c r="CB164" i="28"/>
  <c r="CB175" i="28" s="1"/>
  <c r="CA164" i="28"/>
  <c r="CA175" i="28" s="1"/>
  <c r="BZ164" i="28"/>
  <c r="BZ175" i="28" s="1"/>
  <c r="BY164" i="28"/>
  <c r="BY175" i="28" s="1"/>
  <c r="BX164" i="28"/>
  <c r="BX175" i="28" s="1"/>
  <c r="BW164" i="28"/>
  <c r="BW175" i="28" s="1"/>
  <c r="BV164" i="28"/>
  <c r="BV175" i="28" s="1"/>
  <c r="BU164" i="28"/>
  <c r="BT164" i="28"/>
  <c r="BT175" i="28" s="1"/>
  <c r="BS164" i="28"/>
  <c r="BS175" i="28" s="1"/>
  <c r="BR164" i="28"/>
  <c r="BR175" i="28" s="1"/>
  <c r="BQ164" i="28"/>
  <c r="BQ175" i="28" s="1"/>
  <c r="BP164" i="28"/>
  <c r="BP175" i="28" s="1"/>
  <c r="BO164" i="28"/>
  <c r="BO175" i="28" s="1"/>
  <c r="BN164" i="28"/>
  <c r="BN175" i="28" s="1"/>
  <c r="BM164" i="28"/>
  <c r="BM175" i="28" s="1"/>
  <c r="BL164" i="28"/>
  <c r="BL175" i="28" s="1"/>
  <c r="BK164" i="28"/>
  <c r="BK175" i="28" s="1"/>
  <c r="BJ164" i="28"/>
  <c r="BJ175" i="28" s="1"/>
  <c r="BF164" i="28"/>
  <c r="BE164" i="28"/>
  <c r="BQ153" i="28" s="1"/>
  <c r="BD164" i="28"/>
  <c r="BC164" i="28"/>
  <c r="BO153" i="28" s="1"/>
  <c r="BB164" i="28"/>
  <c r="BA164" i="28"/>
  <c r="AZ164" i="28"/>
  <c r="AY164" i="28"/>
  <c r="AX164" i="28"/>
  <c r="AW164" i="28"/>
  <c r="BF163" i="28"/>
  <c r="BE163" i="28"/>
  <c r="BD163" i="28"/>
  <c r="BC163" i="28"/>
  <c r="BB163" i="28"/>
  <c r="BA163" i="28"/>
  <c r="AZ163" i="28"/>
  <c r="AY163" i="28"/>
  <c r="AX163" i="28"/>
  <c r="AW163" i="28"/>
  <c r="BF162" i="28"/>
  <c r="BE162" i="28"/>
  <c r="BD162" i="28"/>
  <c r="BC162" i="28"/>
  <c r="BO151" i="28" s="1"/>
  <c r="BB162" i="28"/>
  <c r="BA162" i="28"/>
  <c r="BM151" i="28" s="1"/>
  <c r="AZ162" i="28"/>
  <c r="AY162" i="28"/>
  <c r="AX162" i="28"/>
  <c r="AW162" i="28"/>
  <c r="BF161" i="28"/>
  <c r="BE161" i="28"/>
  <c r="BD161" i="28"/>
  <c r="BC161" i="28"/>
  <c r="BB161" i="28"/>
  <c r="BA161" i="28"/>
  <c r="AZ161" i="28"/>
  <c r="AY161" i="28"/>
  <c r="BK150" i="28" s="1"/>
  <c r="AX161" i="28"/>
  <c r="AW161" i="28"/>
  <c r="BI150" i="28" s="1"/>
  <c r="BQ160" i="28"/>
  <c r="BP160" i="28"/>
  <c r="BO160" i="28"/>
  <c r="BN160" i="28"/>
  <c r="BM160" i="28"/>
  <c r="BL160" i="28"/>
  <c r="BK160" i="28"/>
  <c r="BR159" i="28"/>
  <c r="BQ159" i="28"/>
  <c r="BP159" i="28"/>
  <c r="BO159" i="28"/>
  <c r="BN159" i="28"/>
  <c r="BL159" i="28"/>
  <c r="BJ159" i="28"/>
  <c r="BI159" i="28"/>
  <c r="BR158" i="28"/>
  <c r="BO158" i="28"/>
  <c r="BN158" i="28"/>
  <c r="BM158" i="28"/>
  <c r="BL158" i="28"/>
  <c r="BK158" i="28"/>
  <c r="BJ158" i="28"/>
  <c r="BI158" i="28"/>
  <c r="BF158" i="28"/>
  <c r="BE158" i="28"/>
  <c r="BD158" i="28"/>
  <c r="BC158" i="28"/>
  <c r="BB158" i="28"/>
  <c r="BA158" i="28"/>
  <c r="AZ158" i="28"/>
  <c r="AY158" i="28"/>
  <c r="AX158" i="28"/>
  <c r="AW158" i="28"/>
  <c r="BR157" i="28"/>
  <c r="BQ157" i="28"/>
  <c r="BP157" i="28"/>
  <c r="BN157" i="28"/>
  <c r="BL157" i="28"/>
  <c r="BK157" i="28"/>
  <c r="BJ157" i="28"/>
  <c r="BF157" i="28"/>
  <c r="BE157" i="28"/>
  <c r="BD157" i="28"/>
  <c r="BC157" i="28"/>
  <c r="BB157" i="28"/>
  <c r="BA157" i="28"/>
  <c r="AZ157" i="28"/>
  <c r="AY157" i="28"/>
  <c r="AX157" i="28"/>
  <c r="AW157" i="28"/>
  <c r="BR156" i="28"/>
  <c r="BQ156" i="28"/>
  <c r="BO156" i="28"/>
  <c r="BL156" i="28"/>
  <c r="BJ156" i="28"/>
  <c r="BI156" i="28"/>
  <c r="BF156" i="28"/>
  <c r="BE156" i="28"/>
  <c r="BD156" i="28"/>
  <c r="BC156" i="28"/>
  <c r="BB156" i="28"/>
  <c r="BA156" i="28"/>
  <c r="AZ156" i="28"/>
  <c r="AY156" i="28"/>
  <c r="AX156" i="28"/>
  <c r="AW156" i="28"/>
  <c r="BR155" i="28"/>
  <c r="BQ155" i="28"/>
  <c r="BP155" i="28"/>
  <c r="BO155" i="28"/>
  <c r="BN155" i="28"/>
  <c r="BM155" i="28"/>
  <c r="BL155" i="28"/>
  <c r="BJ155" i="28"/>
  <c r="BF155" i="28"/>
  <c r="BE155" i="28"/>
  <c r="BD155" i="28"/>
  <c r="BC155" i="28"/>
  <c r="BB155" i="28"/>
  <c r="BA155" i="28"/>
  <c r="AZ155" i="28"/>
  <c r="AY155" i="28"/>
  <c r="AX155" i="28"/>
  <c r="AW155" i="28"/>
  <c r="BR154" i="28"/>
  <c r="BP154" i="28"/>
  <c r="BN154" i="28"/>
  <c r="BM154" i="28"/>
  <c r="BK154" i="28"/>
  <c r="BJ154" i="28"/>
  <c r="BF154" i="28"/>
  <c r="BE154" i="28"/>
  <c r="BD154" i="28"/>
  <c r="BC154" i="28"/>
  <c r="BB154" i="28"/>
  <c r="BA154" i="28"/>
  <c r="AZ154" i="28"/>
  <c r="AY154" i="28"/>
  <c r="AX154" i="28"/>
  <c r="AW154" i="28"/>
  <c r="BI142" i="28" s="1"/>
  <c r="BR153" i="28"/>
  <c r="BP153" i="28"/>
  <c r="BN153" i="28"/>
  <c r="BM153" i="28"/>
  <c r="BK153" i="28"/>
  <c r="BJ153" i="28"/>
  <c r="BI153" i="28"/>
  <c r="BF153" i="28"/>
  <c r="BE153" i="28"/>
  <c r="BD153" i="28"/>
  <c r="BC153" i="28"/>
  <c r="BB153" i="28"/>
  <c r="BA153" i="28"/>
  <c r="AZ153" i="28"/>
  <c r="AY153" i="28"/>
  <c r="AX153" i="28"/>
  <c r="AW153" i="28"/>
  <c r="BR152" i="28"/>
  <c r="BQ152" i="28"/>
  <c r="BP152" i="28"/>
  <c r="BO152" i="28"/>
  <c r="BN152" i="28"/>
  <c r="BL152" i="28"/>
  <c r="BK152" i="28"/>
  <c r="BJ152" i="28"/>
  <c r="BI152" i="28"/>
  <c r="BF152" i="28"/>
  <c r="BE152" i="28"/>
  <c r="BD152" i="28"/>
  <c r="BC152" i="28"/>
  <c r="BB152" i="28"/>
  <c r="BA152" i="28"/>
  <c r="AZ152" i="28"/>
  <c r="AY152" i="28"/>
  <c r="AX152" i="28"/>
  <c r="AW152" i="28"/>
  <c r="BQ151" i="28"/>
  <c r="BP151" i="28"/>
  <c r="BN151" i="28"/>
  <c r="BL151" i="28"/>
  <c r="BK151" i="28"/>
  <c r="BJ151" i="28"/>
  <c r="BI151" i="28"/>
  <c r="BF151" i="28"/>
  <c r="BE151" i="28"/>
  <c r="BD151" i="28"/>
  <c r="BC151" i="28"/>
  <c r="BB151" i="28"/>
  <c r="BA151" i="28"/>
  <c r="AZ151" i="28"/>
  <c r="AY151" i="28"/>
  <c r="AX151" i="28"/>
  <c r="AW151" i="28"/>
  <c r="BR150" i="28"/>
  <c r="BQ150" i="28"/>
  <c r="BP150" i="28"/>
  <c r="BO150" i="28"/>
  <c r="BO161" i="28" s="1"/>
  <c r="AC72" i="28" s="1"/>
  <c r="BN150" i="28"/>
  <c r="BM150" i="28"/>
  <c r="BL150" i="28"/>
  <c r="BJ150" i="28"/>
  <c r="BJ161" i="28" s="1"/>
  <c r="AC67" i="28" s="1"/>
  <c r="BF150" i="28"/>
  <c r="BE150" i="28"/>
  <c r="BD150" i="28"/>
  <c r="BC150" i="28"/>
  <c r="BB150" i="28"/>
  <c r="BA150" i="28"/>
  <c r="AZ150" i="28"/>
  <c r="AY150" i="28"/>
  <c r="AX150" i="28"/>
  <c r="AW150" i="28"/>
  <c r="BF149" i="28"/>
  <c r="BE149" i="28"/>
  <c r="BD149" i="28"/>
  <c r="BC149" i="28"/>
  <c r="BB149" i="28"/>
  <c r="BA149" i="28"/>
  <c r="AZ149" i="28"/>
  <c r="AY149" i="28"/>
  <c r="AX149" i="28"/>
  <c r="AW149" i="28"/>
  <c r="BF148" i="28"/>
  <c r="BE148" i="28"/>
  <c r="BD148" i="28"/>
  <c r="BC148" i="28"/>
  <c r="BB148" i="28"/>
  <c r="BA148" i="28"/>
  <c r="AZ148" i="28"/>
  <c r="AY148" i="28"/>
  <c r="AX148" i="28"/>
  <c r="AW148" i="28"/>
  <c r="BP146" i="28"/>
  <c r="BL146" i="28"/>
  <c r="BK146" i="28"/>
  <c r="BJ146" i="28"/>
  <c r="BI146" i="28"/>
  <c r="BF145" i="28"/>
  <c r="BR146" i="28" s="1"/>
  <c r="BE145" i="28"/>
  <c r="BQ146" i="28" s="1"/>
  <c r="BD145" i="28"/>
  <c r="BC145" i="28"/>
  <c r="BO146" i="28" s="1"/>
  <c r="BB145" i="28"/>
  <c r="BN146" i="28" s="1"/>
  <c r="BA145" i="28"/>
  <c r="BM146" i="28" s="1"/>
  <c r="AZ145" i="28"/>
  <c r="AY145" i="28"/>
  <c r="AX145" i="28"/>
  <c r="AW145" i="28"/>
  <c r="BF144" i="28"/>
  <c r="BR145" i="28" s="1"/>
  <c r="BE144" i="28"/>
  <c r="BQ145" i="28" s="1"/>
  <c r="BD144" i="28"/>
  <c r="BP145" i="28" s="1"/>
  <c r="BC144" i="28"/>
  <c r="BO145" i="28" s="1"/>
  <c r="BB144" i="28"/>
  <c r="BN145" i="28" s="1"/>
  <c r="BA144" i="28"/>
  <c r="BM145" i="28" s="1"/>
  <c r="AZ144" i="28"/>
  <c r="BL145" i="28" s="1"/>
  <c r="AY144" i="28"/>
  <c r="BK145" i="28" s="1"/>
  <c r="AX144" i="28"/>
  <c r="BJ145" i="28" s="1"/>
  <c r="AW144" i="28"/>
  <c r="BI145" i="28" s="1"/>
  <c r="CJ143" i="28"/>
  <c r="CI143" i="28"/>
  <c r="CH143" i="28"/>
  <c r="CG143" i="28"/>
  <c r="CF143" i="28"/>
  <c r="CE143" i="28"/>
  <c r="BF143" i="28"/>
  <c r="BR144" i="28" s="1"/>
  <c r="BE143" i="28"/>
  <c r="BQ144" i="28" s="1"/>
  <c r="BD143" i="28"/>
  <c r="BP144" i="28" s="1"/>
  <c r="BC143" i="28"/>
  <c r="BO144" i="28" s="1"/>
  <c r="BB143" i="28"/>
  <c r="BN144" i="28" s="1"/>
  <c r="BA143" i="28"/>
  <c r="BM144" i="28" s="1"/>
  <c r="AZ143" i="28"/>
  <c r="BL144" i="28" s="1"/>
  <c r="AY143" i="28"/>
  <c r="BK144" i="28" s="1"/>
  <c r="AX143" i="28"/>
  <c r="BJ144" i="28" s="1"/>
  <c r="AW143" i="28"/>
  <c r="BI144" i="28" s="1"/>
  <c r="CJ142" i="28"/>
  <c r="CI142" i="28"/>
  <c r="CH142" i="28"/>
  <c r="CG142" i="28"/>
  <c r="CF142" i="28"/>
  <c r="CE142" i="28"/>
  <c r="BM142" i="28"/>
  <c r="BJ142" i="28"/>
  <c r="BF142" i="28"/>
  <c r="BR143" i="28" s="1"/>
  <c r="BE142" i="28"/>
  <c r="BQ143" i="28" s="1"/>
  <c r="BD142" i="28"/>
  <c r="BP143" i="28" s="1"/>
  <c r="BC142" i="28"/>
  <c r="BO143" i="28" s="1"/>
  <c r="BB142" i="28"/>
  <c r="BN143" i="28" s="1"/>
  <c r="BA142" i="28"/>
  <c r="BM143" i="28" s="1"/>
  <c r="AZ142" i="28"/>
  <c r="BL143" i="28" s="1"/>
  <c r="AY142" i="28"/>
  <c r="BK143" i="28" s="1"/>
  <c r="AX142" i="28"/>
  <c r="BJ143" i="28" s="1"/>
  <c r="AW142" i="28"/>
  <c r="BI143" i="28" s="1"/>
  <c r="CJ141" i="28"/>
  <c r="CI141" i="28"/>
  <c r="CH141" i="28"/>
  <c r="CG141" i="28"/>
  <c r="CF141" i="28"/>
  <c r="CE141" i="28"/>
  <c r="CA141" i="28"/>
  <c r="BZ141" i="28"/>
  <c r="BY141" i="28"/>
  <c r="BX141" i="28"/>
  <c r="BP141" i="28"/>
  <c r="BO141" i="28"/>
  <c r="BF141" i="28"/>
  <c r="BR142" i="28" s="1"/>
  <c r="BE141" i="28"/>
  <c r="BQ142" i="28" s="1"/>
  <c r="BD141" i="28"/>
  <c r="BP142" i="28" s="1"/>
  <c r="BC141" i="28"/>
  <c r="BO142" i="28" s="1"/>
  <c r="BB141" i="28"/>
  <c r="BN142" i="28" s="1"/>
  <c r="BA141" i="28"/>
  <c r="AZ141" i="28"/>
  <c r="BL142" i="28" s="1"/>
  <c r="AY141" i="28"/>
  <c r="BK142" i="28" s="1"/>
  <c r="AX141" i="28"/>
  <c r="AW141" i="28"/>
  <c r="CJ140" i="28"/>
  <c r="CI140" i="28"/>
  <c r="CH140" i="28"/>
  <c r="CG140" i="28"/>
  <c r="CF140" i="28"/>
  <c r="CE140" i="28"/>
  <c r="CA140" i="28"/>
  <c r="BZ140" i="28"/>
  <c r="BY140" i="28"/>
  <c r="BX140" i="28"/>
  <c r="BM140" i="28"/>
  <c r="BJ140" i="28"/>
  <c r="BI140" i="28"/>
  <c r="BF140" i="28"/>
  <c r="BR141" i="28" s="1"/>
  <c r="BE140" i="28"/>
  <c r="BQ141" i="28" s="1"/>
  <c r="BD140" i="28"/>
  <c r="BC140" i="28"/>
  <c r="BB140" i="28"/>
  <c r="BN141" i="28" s="1"/>
  <c r="BA140" i="28"/>
  <c r="BM141" i="28" s="1"/>
  <c r="AZ140" i="28"/>
  <c r="BL141" i="28" s="1"/>
  <c r="AY140" i="28"/>
  <c r="BK141" i="28" s="1"/>
  <c r="AX140" i="28"/>
  <c r="BJ141" i="28" s="1"/>
  <c r="AW140" i="28"/>
  <c r="BI141" i="28" s="1"/>
  <c r="CJ139" i="28"/>
  <c r="CI139" i="28"/>
  <c r="CH139" i="28"/>
  <c r="CG139" i="28"/>
  <c r="CF139" i="28"/>
  <c r="CE139" i="28"/>
  <c r="CA139" i="28"/>
  <c r="BZ139" i="28"/>
  <c r="BY139" i="28"/>
  <c r="BX139" i="28"/>
  <c r="BP139" i="28"/>
  <c r="BO139" i="28"/>
  <c r="BF139" i="28"/>
  <c r="BR140" i="28" s="1"/>
  <c r="BE139" i="28"/>
  <c r="BQ140" i="28" s="1"/>
  <c r="BD139" i="28"/>
  <c r="BP140" i="28" s="1"/>
  <c r="BC139" i="28"/>
  <c r="BO140" i="28" s="1"/>
  <c r="BB139" i="28"/>
  <c r="BN140" i="28" s="1"/>
  <c r="BA139" i="28"/>
  <c r="AZ139" i="28"/>
  <c r="BL140" i="28" s="1"/>
  <c r="AY139" i="28"/>
  <c r="BK140" i="28" s="1"/>
  <c r="AX139" i="28"/>
  <c r="AW139" i="28"/>
  <c r="CJ138" i="28"/>
  <c r="CI138" i="28"/>
  <c r="CH138" i="28"/>
  <c r="CG138" i="28"/>
  <c r="CF138" i="28"/>
  <c r="CE138" i="28"/>
  <c r="CA138" i="28"/>
  <c r="BZ138" i="28"/>
  <c r="BY138" i="28"/>
  <c r="BX138" i="28"/>
  <c r="BM138" i="28"/>
  <c r="BJ138" i="28"/>
  <c r="BI138" i="28"/>
  <c r="BF138" i="28"/>
  <c r="BR139" i="28" s="1"/>
  <c r="BE138" i="28"/>
  <c r="BQ139" i="28" s="1"/>
  <c r="BD138" i="28"/>
  <c r="BC138" i="28"/>
  <c r="BB138" i="28"/>
  <c r="BN139" i="28" s="1"/>
  <c r="BA138" i="28"/>
  <c r="BM139" i="28" s="1"/>
  <c r="AZ138" i="28"/>
  <c r="BL139" i="28" s="1"/>
  <c r="AY138" i="28"/>
  <c r="BK139" i="28" s="1"/>
  <c r="AX138" i="28"/>
  <c r="BJ139" i="28" s="1"/>
  <c r="AW138" i="28"/>
  <c r="BI139" i="28" s="1"/>
  <c r="CJ137" i="28"/>
  <c r="CI137" i="28"/>
  <c r="CH137" i="28"/>
  <c r="CG137" i="28"/>
  <c r="CF137" i="28"/>
  <c r="CE137" i="28"/>
  <c r="CA137" i="28"/>
  <c r="BZ137" i="28"/>
  <c r="BY137" i="28"/>
  <c r="BX137" i="28"/>
  <c r="BF137" i="28"/>
  <c r="BR138" i="28" s="1"/>
  <c r="BE137" i="28"/>
  <c r="BQ138" i="28" s="1"/>
  <c r="BD137" i="28"/>
  <c r="BP138" i="28" s="1"/>
  <c r="BC137" i="28"/>
  <c r="BO138" i="28" s="1"/>
  <c r="BB137" i="28"/>
  <c r="BN138" i="28" s="1"/>
  <c r="BA137" i="28"/>
  <c r="AZ137" i="28"/>
  <c r="BL138" i="28" s="1"/>
  <c r="AY137" i="28"/>
  <c r="BK138" i="28" s="1"/>
  <c r="AX137" i="28"/>
  <c r="AW137" i="28"/>
  <c r="CJ136" i="28"/>
  <c r="CJ144" i="28" s="1"/>
  <c r="AD60" i="28" s="1"/>
  <c r="CI136" i="28"/>
  <c r="CI144" i="28" s="1"/>
  <c r="AC60" i="28" s="1"/>
  <c r="CH136" i="28"/>
  <c r="CH144" i="28" s="1"/>
  <c r="AB60" i="28" s="1"/>
  <c r="CG136" i="28"/>
  <c r="CG144" i="28" s="1"/>
  <c r="AA60" i="28" s="1"/>
  <c r="CF136" i="28"/>
  <c r="CF144" i="28" s="1"/>
  <c r="Z60" i="28" s="1"/>
  <c r="CE136" i="28"/>
  <c r="CE144" i="28" s="1"/>
  <c r="Y60" i="28" s="1"/>
  <c r="CA136" i="28"/>
  <c r="BZ136" i="28"/>
  <c r="BY136" i="28"/>
  <c r="BX136" i="28"/>
  <c r="BF136" i="28"/>
  <c r="BR137" i="28" s="1"/>
  <c r="BE136" i="28"/>
  <c r="BQ137" i="28" s="1"/>
  <c r="BD136" i="28"/>
  <c r="BP137" i="28" s="1"/>
  <c r="BC136" i="28"/>
  <c r="BB136" i="28"/>
  <c r="BN137" i="28" s="1"/>
  <c r="BA136" i="28"/>
  <c r="BM137" i="28" s="1"/>
  <c r="AZ136" i="28"/>
  <c r="BL137" i="28" s="1"/>
  <c r="AY136" i="28"/>
  <c r="BK137" i="28" s="1"/>
  <c r="AX136" i="28"/>
  <c r="BJ137" i="28" s="1"/>
  <c r="AW136" i="28"/>
  <c r="BI137" i="28" s="1"/>
  <c r="BF135" i="28"/>
  <c r="BR136" i="28" s="1"/>
  <c r="BE135" i="28"/>
  <c r="BQ136" i="28" s="1"/>
  <c r="BQ147" i="28" s="1"/>
  <c r="AA74" i="28" s="1"/>
  <c r="BD135" i="28"/>
  <c r="BP136" i="28" s="1"/>
  <c r="BC135" i="28"/>
  <c r="BO136" i="28" s="1"/>
  <c r="BB135" i="28"/>
  <c r="BN136" i="28" s="1"/>
  <c r="BA135" i="28"/>
  <c r="BM136" i="28" s="1"/>
  <c r="AZ135" i="28"/>
  <c r="BL136" i="28" s="1"/>
  <c r="AY135" i="28"/>
  <c r="BK136" i="28" s="1"/>
  <c r="AX135" i="28"/>
  <c r="BJ136" i="28" s="1"/>
  <c r="BJ147" i="28" s="1"/>
  <c r="AA67" i="28" s="1"/>
  <c r="AW135" i="28"/>
  <c r="BI136" i="28" s="1"/>
  <c r="BI147" i="28" s="1"/>
  <c r="AA66" i="28" s="1"/>
  <c r="X124" i="28"/>
  <c r="W124" i="28"/>
  <c r="U124" i="28"/>
  <c r="S124" i="28"/>
  <c r="Q124" i="28"/>
  <c r="O124" i="28"/>
  <c r="M124" i="28"/>
  <c r="Y48" i="28" s="1"/>
  <c r="K124" i="28"/>
  <c r="I124" i="28"/>
  <c r="G124" i="28"/>
  <c r="F124" i="28"/>
  <c r="D124" i="28"/>
  <c r="Y47" i="28" s="1"/>
  <c r="B124" i="28"/>
  <c r="AD57" i="28"/>
  <c r="AC57" i="28"/>
  <c r="AB57" i="28"/>
  <c r="AA57" i="28"/>
  <c r="Z57" i="28"/>
  <c r="Y57" i="28"/>
  <c r="S55" i="28"/>
  <c r="AD58" i="28" s="1"/>
  <c r="R55" i="28"/>
  <c r="AC58" i="28" s="1"/>
  <c r="Q55" i="28"/>
  <c r="AB58" i="28" s="1"/>
  <c r="P55" i="28"/>
  <c r="AA58" i="28" s="1"/>
  <c r="O55" i="28"/>
  <c r="Z58" i="28" s="1"/>
  <c r="N55" i="28"/>
  <c r="Y58" i="28" s="1"/>
  <c r="Y46" i="28"/>
  <c r="Y44" i="28"/>
  <c r="Y43" i="28"/>
  <c r="BF210" i="27"/>
  <c r="BE210" i="27"/>
  <c r="BD210" i="27"/>
  <c r="BC210" i="27"/>
  <c r="BB210" i="27"/>
  <c r="BA210" i="27"/>
  <c r="AZ210" i="27"/>
  <c r="AY210" i="27"/>
  <c r="AX210" i="27"/>
  <c r="AW210" i="27"/>
  <c r="BF209" i="27"/>
  <c r="BE209" i="27"/>
  <c r="BD209" i="27"/>
  <c r="BC209" i="27"/>
  <c r="BB209" i="27"/>
  <c r="BA209" i="27"/>
  <c r="AZ209" i="27"/>
  <c r="AY209" i="27"/>
  <c r="AX209" i="27"/>
  <c r="AW209" i="27"/>
  <c r="BF208" i="27"/>
  <c r="BE208" i="27"/>
  <c r="BD208" i="27"/>
  <c r="BC208" i="27"/>
  <c r="BB208" i="27"/>
  <c r="BA208" i="27"/>
  <c r="AZ208" i="27"/>
  <c r="AY208" i="27"/>
  <c r="AX208" i="27"/>
  <c r="AW208" i="27"/>
  <c r="BF207" i="27"/>
  <c r="BE207" i="27"/>
  <c r="BD207" i="27"/>
  <c r="BC207" i="27"/>
  <c r="BB207" i="27"/>
  <c r="BN157" i="27" s="1"/>
  <c r="BA207" i="27"/>
  <c r="AZ207" i="27"/>
  <c r="AY207" i="27"/>
  <c r="AX207" i="27"/>
  <c r="AW207" i="27"/>
  <c r="BF206" i="27"/>
  <c r="BE206" i="27"/>
  <c r="BD206" i="27"/>
  <c r="BC206" i="27"/>
  <c r="BB206" i="27"/>
  <c r="BA206" i="27"/>
  <c r="AZ206" i="27"/>
  <c r="BL156" i="27" s="1"/>
  <c r="AY206" i="27"/>
  <c r="AX206" i="27"/>
  <c r="AW206" i="27"/>
  <c r="BF205" i="27"/>
  <c r="BE205" i="27"/>
  <c r="BD205" i="27"/>
  <c r="BC205" i="27"/>
  <c r="BB205" i="27"/>
  <c r="BA205" i="27"/>
  <c r="AZ205" i="27"/>
  <c r="AY205" i="27"/>
  <c r="AX205" i="27"/>
  <c r="BJ155" i="27" s="1"/>
  <c r="AW205" i="27"/>
  <c r="BF204" i="27"/>
  <c r="BE204" i="27"/>
  <c r="BD204" i="27"/>
  <c r="BC204" i="27"/>
  <c r="BB204" i="27"/>
  <c r="BA204" i="27"/>
  <c r="AZ204" i="27"/>
  <c r="AY204" i="27"/>
  <c r="AX204" i="27"/>
  <c r="AW204" i="27"/>
  <c r="BF203" i="27"/>
  <c r="BE203" i="27"/>
  <c r="BD203" i="27"/>
  <c r="BC203" i="27"/>
  <c r="BB203" i="27"/>
  <c r="BA203" i="27"/>
  <c r="AZ203" i="27"/>
  <c r="AY203" i="27"/>
  <c r="AX203" i="27"/>
  <c r="AW203" i="27"/>
  <c r="BF202" i="27"/>
  <c r="BE202" i="27"/>
  <c r="BD202" i="27"/>
  <c r="BC202" i="27"/>
  <c r="BB202" i="27"/>
  <c r="BA202" i="27"/>
  <c r="AZ202" i="27"/>
  <c r="AY202" i="27"/>
  <c r="AX202" i="27"/>
  <c r="AW202" i="27"/>
  <c r="BF201" i="27"/>
  <c r="BE201" i="27"/>
  <c r="BD201" i="27"/>
  <c r="BC201" i="27"/>
  <c r="BB201" i="27"/>
  <c r="BA201" i="27"/>
  <c r="AZ201" i="27"/>
  <c r="AY201" i="27"/>
  <c r="AX201" i="27"/>
  <c r="AW201" i="27"/>
  <c r="BF200" i="27"/>
  <c r="BE200" i="27"/>
  <c r="BD200" i="27"/>
  <c r="BC200" i="27"/>
  <c r="BB200" i="27"/>
  <c r="BA200" i="27"/>
  <c r="AZ200" i="27"/>
  <c r="AY200" i="27"/>
  <c r="AX200" i="27"/>
  <c r="AW200" i="27"/>
  <c r="BF197" i="27"/>
  <c r="BE197" i="27"/>
  <c r="BD197" i="27"/>
  <c r="BC197" i="27"/>
  <c r="BB197" i="27"/>
  <c r="BA197" i="27"/>
  <c r="AZ197" i="27"/>
  <c r="AY197" i="27"/>
  <c r="AX197" i="27"/>
  <c r="BJ160" i="27" s="1"/>
  <c r="AW197" i="27"/>
  <c r="BF196" i="27"/>
  <c r="BE196" i="27"/>
  <c r="BD196" i="27"/>
  <c r="BC196" i="27"/>
  <c r="BB196" i="27"/>
  <c r="BA196" i="27"/>
  <c r="AZ196" i="27"/>
  <c r="AY196" i="27"/>
  <c r="AX196" i="27"/>
  <c r="AW196" i="27"/>
  <c r="BF195" i="27"/>
  <c r="BR158" i="27" s="1"/>
  <c r="BE195" i="27"/>
  <c r="BD195" i="27"/>
  <c r="BC195" i="27"/>
  <c r="BB195" i="27"/>
  <c r="BA195" i="27"/>
  <c r="AZ195" i="27"/>
  <c r="AY195" i="27"/>
  <c r="AX195" i="27"/>
  <c r="AW195" i="27"/>
  <c r="BF194" i="27"/>
  <c r="BE194" i="27"/>
  <c r="BD194" i="27"/>
  <c r="BP157" i="27" s="1"/>
  <c r="BC194" i="27"/>
  <c r="BB194" i="27"/>
  <c r="BA194" i="27"/>
  <c r="AZ194" i="27"/>
  <c r="AY194" i="27"/>
  <c r="AX194" i="27"/>
  <c r="AW194" i="27"/>
  <c r="BF193" i="27"/>
  <c r="BE193" i="27"/>
  <c r="BD193" i="27"/>
  <c r="BC193" i="27"/>
  <c r="BB193" i="27"/>
  <c r="BN156" i="27" s="1"/>
  <c r="BA193" i="27"/>
  <c r="AZ193" i="27"/>
  <c r="AY193" i="27"/>
  <c r="AX193" i="27"/>
  <c r="AW193" i="27"/>
  <c r="BF192" i="27"/>
  <c r="BE192" i="27"/>
  <c r="BD192" i="27"/>
  <c r="BC192" i="27"/>
  <c r="BB192" i="27"/>
  <c r="BA192" i="27"/>
  <c r="AZ192" i="27"/>
  <c r="BL155" i="27" s="1"/>
  <c r="AY192" i="27"/>
  <c r="AX192" i="27"/>
  <c r="AW192" i="27"/>
  <c r="BF191" i="27"/>
  <c r="BE191" i="27"/>
  <c r="BD191" i="27"/>
  <c r="BC191" i="27"/>
  <c r="BB191" i="27"/>
  <c r="BA191" i="27"/>
  <c r="AZ191" i="27"/>
  <c r="AY191" i="27"/>
  <c r="AX191" i="27"/>
  <c r="BJ154" i="27" s="1"/>
  <c r="AW191" i="27"/>
  <c r="BF190" i="27"/>
  <c r="BE190" i="27"/>
  <c r="BD190" i="27"/>
  <c r="BC190" i="27"/>
  <c r="BB190" i="27"/>
  <c r="BA190" i="27"/>
  <c r="BM153" i="27" s="1"/>
  <c r="AZ190" i="27"/>
  <c r="AY190" i="27"/>
  <c r="AX190" i="27"/>
  <c r="AW190" i="27"/>
  <c r="BR189" i="27"/>
  <c r="BQ189" i="27"/>
  <c r="BP189" i="27"/>
  <c r="BO189" i="27"/>
  <c r="BN189" i="27"/>
  <c r="BF189" i="27"/>
  <c r="BE189" i="27"/>
  <c r="BD189" i="27"/>
  <c r="BC189" i="27"/>
  <c r="BB189" i="27"/>
  <c r="BA189" i="27"/>
  <c r="AZ189" i="27"/>
  <c r="AY189" i="27"/>
  <c r="AX189" i="27"/>
  <c r="AW189" i="27"/>
  <c r="BR188" i="27"/>
  <c r="BQ188" i="27"/>
  <c r="BP188" i="27"/>
  <c r="BO188" i="27"/>
  <c r="BN188" i="27"/>
  <c r="BF188" i="27"/>
  <c r="BE188" i="27"/>
  <c r="BD188" i="27"/>
  <c r="BC188" i="27"/>
  <c r="BB188" i="27"/>
  <c r="BA188" i="27"/>
  <c r="AZ188" i="27"/>
  <c r="AY188" i="27"/>
  <c r="AX188" i="27"/>
  <c r="AW188" i="27"/>
  <c r="BR187" i="27"/>
  <c r="BQ187" i="27"/>
  <c r="BP187" i="27"/>
  <c r="BO187" i="27"/>
  <c r="BN187" i="27"/>
  <c r="BF187" i="27"/>
  <c r="BE187" i="27"/>
  <c r="BD187" i="27"/>
  <c r="BC187" i="27"/>
  <c r="BB187" i="27"/>
  <c r="BA187" i="27"/>
  <c r="AZ187" i="27"/>
  <c r="AY187" i="27"/>
  <c r="AX187" i="27"/>
  <c r="AW187" i="27"/>
  <c r="BR186" i="27"/>
  <c r="BQ186" i="27"/>
  <c r="BP186" i="27"/>
  <c r="BO186" i="27"/>
  <c r="BN186" i="27"/>
  <c r="BR185" i="27"/>
  <c r="BQ185" i="27"/>
  <c r="BP185" i="27"/>
  <c r="BO185" i="27"/>
  <c r="BN185" i="27"/>
  <c r="BR184" i="27"/>
  <c r="BQ184" i="27"/>
  <c r="BP184" i="27"/>
  <c r="BO184" i="27"/>
  <c r="BN184" i="27"/>
  <c r="BF184" i="27"/>
  <c r="BE184" i="27"/>
  <c r="BD184" i="27"/>
  <c r="BC184" i="27"/>
  <c r="BB184" i="27"/>
  <c r="BA184" i="27"/>
  <c r="AZ184" i="27"/>
  <c r="AY184" i="27"/>
  <c r="BK160" i="27" s="1"/>
  <c r="AX184" i="27"/>
  <c r="AW184" i="27"/>
  <c r="BR183" i="27"/>
  <c r="BQ183" i="27"/>
  <c r="BP183" i="27"/>
  <c r="BO183" i="27"/>
  <c r="BN183" i="27"/>
  <c r="BF183" i="27"/>
  <c r="BE183" i="27"/>
  <c r="BD183" i="27"/>
  <c r="BC183" i="27"/>
  <c r="BB183" i="27"/>
  <c r="BN159" i="27" s="1"/>
  <c r="BA183" i="27"/>
  <c r="AZ183" i="27"/>
  <c r="AY183" i="27"/>
  <c r="AX183" i="27"/>
  <c r="AW183" i="27"/>
  <c r="BR182" i="27"/>
  <c r="BQ182" i="27"/>
  <c r="BP182" i="27"/>
  <c r="BO182" i="27"/>
  <c r="BN182" i="27"/>
  <c r="BF182" i="27"/>
  <c r="BE182" i="27"/>
  <c r="BD182" i="27"/>
  <c r="BC182" i="27"/>
  <c r="BB182" i="27"/>
  <c r="BA182" i="27"/>
  <c r="AZ182" i="27"/>
  <c r="AY182" i="27"/>
  <c r="AX182" i="27"/>
  <c r="AW182" i="27"/>
  <c r="BR181" i="27"/>
  <c r="BQ181" i="27"/>
  <c r="BP181" i="27"/>
  <c r="BO181" i="27"/>
  <c r="BN181" i="27"/>
  <c r="BF181" i="27"/>
  <c r="BE181" i="27"/>
  <c r="BD181" i="27"/>
  <c r="BC181" i="27"/>
  <c r="BB181" i="27"/>
  <c r="BA181" i="27"/>
  <c r="AZ181" i="27"/>
  <c r="AY181" i="27"/>
  <c r="AX181" i="27"/>
  <c r="AW181" i="27"/>
  <c r="BR180" i="27"/>
  <c r="BQ180" i="27"/>
  <c r="BP180" i="27"/>
  <c r="BO180" i="27"/>
  <c r="BN180" i="27"/>
  <c r="BF180" i="27"/>
  <c r="BE180" i="27"/>
  <c r="BQ156" i="27" s="1"/>
  <c r="BD180" i="27"/>
  <c r="BC180" i="27"/>
  <c r="BB180" i="27"/>
  <c r="BA180" i="27"/>
  <c r="AZ180" i="27"/>
  <c r="AY180" i="27"/>
  <c r="AX180" i="27"/>
  <c r="AW180" i="27"/>
  <c r="BR179" i="27"/>
  <c r="BR190" i="27" s="1"/>
  <c r="BQ179" i="27"/>
  <c r="BQ190" i="27" s="1"/>
  <c r="BP179" i="27"/>
  <c r="BP190" i="27" s="1"/>
  <c r="BO179" i="27"/>
  <c r="BO190" i="27" s="1"/>
  <c r="BN179" i="27"/>
  <c r="BN190" i="27" s="1"/>
  <c r="BF179" i="27"/>
  <c r="BE179" i="27"/>
  <c r="BD179" i="27"/>
  <c r="BC179" i="27"/>
  <c r="BB179" i="27"/>
  <c r="BA179" i="27"/>
  <c r="AZ179" i="27"/>
  <c r="AY179" i="27"/>
  <c r="AX179" i="27"/>
  <c r="AW179" i="27"/>
  <c r="BF178" i="27"/>
  <c r="BR154" i="27" s="1"/>
  <c r="BE178" i="27"/>
  <c r="BD178" i="27"/>
  <c r="BC178" i="27"/>
  <c r="BB178" i="27"/>
  <c r="BA178" i="27"/>
  <c r="AZ178" i="27"/>
  <c r="AY178" i="27"/>
  <c r="AX178" i="27"/>
  <c r="AW178" i="27"/>
  <c r="BF177" i="27"/>
  <c r="BE177" i="27"/>
  <c r="BD177" i="27"/>
  <c r="BP153" i="27" s="1"/>
  <c r="BC177" i="27"/>
  <c r="BB177" i="27"/>
  <c r="BA177" i="27"/>
  <c r="AZ177" i="27"/>
  <c r="AY177" i="27"/>
  <c r="AX177" i="27"/>
  <c r="AW177" i="27"/>
  <c r="BF176" i="27"/>
  <c r="BE176" i="27"/>
  <c r="BD176" i="27"/>
  <c r="BC176" i="27"/>
  <c r="BB176" i="27"/>
  <c r="BN152" i="27" s="1"/>
  <c r="BA176" i="27"/>
  <c r="AZ176" i="27"/>
  <c r="AY176" i="27"/>
  <c r="AX176" i="27"/>
  <c r="AW176" i="27"/>
  <c r="BF175" i="27"/>
  <c r="BE175" i="27"/>
  <c r="BD175" i="27"/>
  <c r="BC175" i="27"/>
  <c r="BB175" i="27"/>
  <c r="BA175" i="27"/>
  <c r="AZ175" i="27"/>
  <c r="AY175" i="27"/>
  <c r="AX175" i="27"/>
  <c r="AW175" i="27"/>
  <c r="CB174" i="27"/>
  <c r="CA174" i="27"/>
  <c r="BZ174" i="27"/>
  <c r="BY174" i="27"/>
  <c r="BX174" i="27"/>
  <c r="BW174" i="27"/>
  <c r="BV174" i="27"/>
  <c r="BU174" i="27"/>
  <c r="BT174" i="27"/>
  <c r="BS174" i="27"/>
  <c r="BR174" i="27"/>
  <c r="BQ174" i="27"/>
  <c r="BP174" i="27"/>
  <c r="BO174" i="27"/>
  <c r="BN174" i="27"/>
  <c r="BM174" i="27"/>
  <c r="BL174" i="27"/>
  <c r="BK174" i="27"/>
  <c r="BJ174" i="27"/>
  <c r="BF174" i="27"/>
  <c r="BE174" i="27"/>
  <c r="BD174" i="27"/>
  <c r="BC174" i="27"/>
  <c r="BB174" i="27"/>
  <c r="BA174" i="27"/>
  <c r="AZ174" i="27"/>
  <c r="AY174" i="27"/>
  <c r="AX174" i="27"/>
  <c r="AW174" i="27"/>
  <c r="CB173" i="27"/>
  <c r="CA173" i="27"/>
  <c r="BZ173" i="27"/>
  <c r="BY173" i="27"/>
  <c r="BX173" i="27"/>
  <c r="BW173" i="27"/>
  <c r="BV173" i="27"/>
  <c r="BU173" i="27"/>
  <c r="BT173" i="27"/>
  <c r="BS173" i="27"/>
  <c r="BR173" i="27"/>
  <c r="BQ173" i="27"/>
  <c r="BP173" i="27"/>
  <c r="BO173" i="27"/>
  <c r="BN173" i="27"/>
  <c r="BM173" i="27"/>
  <c r="BL173" i="27"/>
  <c r="BK173" i="27"/>
  <c r="BJ173" i="27"/>
  <c r="CB172" i="27"/>
  <c r="CA172" i="27"/>
  <c r="BZ172" i="27"/>
  <c r="BY172" i="27"/>
  <c r="BX172" i="27"/>
  <c r="BW172" i="27"/>
  <c r="BV172" i="27"/>
  <c r="BU172" i="27"/>
  <c r="BT172" i="27"/>
  <c r="BS172" i="27"/>
  <c r="BR172" i="27"/>
  <c r="BQ172" i="27"/>
  <c r="BP172" i="27"/>
  <c r="BO172" i="27"/>
  <c r="BN172" i="27"/>
  <c r="BM172" i="27"/>
  <c r="BL172" i="27"/>
  <c r="BK172" i="27"/>
  <c r="BJ172" i="27"/>
  <c r="CB171" i="27"/>
  <c r="CA171" i="27"/>
  <c r="BZ171" i="27"/>
  <c r="BY171" i="27"/>
  <c r="BX171" i="27"/>
  <c r="BW171" i="27"/>
  <c r="BV171" i="27"/>
  <c r="BU171" i="27"/>
  <c r="BT171" i="27"/>
  <c r="BS171" i="27"/>
  <c r="BR171" i="27"/>
  <c r="BQ171" i="27"/>
  <c r="BP171" i="27"/>
  <c r="BO171" i="27"/>
  <c r="BN171" i="27"/>
  <c r="BM171" i="27"/>
  <c r="BL171" i="27"/>
  <c r="BK171" i="27"/>
  <c r="BJ171" i="27"/>
  <c r="BF171" i="27"/>
  <c r="BE171" i="27"/>
  <c r="BD171" i="27"/>
  <c r="BC171" i="27"/>
  <c r="BB171" i="27"/>
  <c r="BA171" i="27"/>
  <c r="AZ171" i="27"/>
  <c r="AY171" i="27"/>
  <c r="AX171" i="27"/>
  <c r="AW171" i="27"/>
  <c r="CB170" i="27"/>
  <c r="CA170" i="27"/>
  <c r="BZ170" i="27"/>
  <c r="BY170" i="27"/>
  <c r="BX170" i="27"/>
  <c r="BW170" i="27"/>
  <c r="BV170" i="27"/>
  <c r="BU170" i="27"/>
  <c r="BT170" i="27"/>
  <c r="BS170" i="27"/>
  <c r="BR170" i="27"/>
  <c r="BQ170" i="27"/>
  <c r="BP170" i="27"/>
  <c r="BO170" i="27"/>
  <c r="BN170" i="27"/>
  <c r="BM170" i="27"/>
  <c r="BL170" i="27"/>
  <c r="BK170" i="27"/>
  <c r="BJ170" i="27"/>
  <c r="BF170" i="27"/>
  <c r="BE170" i="27"/>
  <c r="BD170" i="27"/>
  <c r="BC170" i="27"/>
  <c r="BB170" i="27"/>
  <c r="BA170" i="27"/>
  <c r="AZ170" i="27"/>
  <c r="BL159" i="27" s="1"/>
  <c r="AY170" i="27"/>
  <c r="AX170" i="27"/>
  <c r="AW170" i="27"/>
  <c r="CB169" i="27"/>
  <c r="CA169" i="27"/>
  <c r="BZ169" i="27"/>
  <c r="BY169" i="27"/>
  <c r="BX169" i="27"/>
  <c r="BW169" i="27"/>
  <c r="BV169" i="27"/>
  <c r="BU169" i="27"/>
  <c r="BT169" i="27"/>
  <c r="BS169" i="27"/>
  <c r="BR169" i="27"/>
  <c r="BQ169" i="27"/>
  <c r="BP169" i="27"/>
  <c r="BO169" i="27"/>
  <c r="BN169" i="27"/>
  <c r="BM169" i="27"/>
  <c r="BL169" i="27"/>
  <c r="BK169" i="27"/>
  <c r="BJ169" i="27"/>
  <c r="BF169" i="27"/>
  <c r="BE169" i="27"/>
  <c r="BQ158" i="27" s="1"/>
  <c r="BD169" i="27"/>
  <c r="BC169" i="27"/>
  <c r="BB169" i="27"/>
  <c r="BA169" i="27"/>
  <c r="AZ169" i="27"/>
  <c r="AY169" i="27"/>
  <c r="AX169" i="27"/>
  <c r="AW169" i="27"/>
  <c r="CB168" i="27"/>
  <c r="CA168" i="27"/>
  <c r="BZ168" i="27"/>
  <c r="BY168" i="27"/>
  <c r="BX168" i="27"/>
  <c r="BW168" i="27"/>
  <c r="BV168" i="27"/>
  <c r="BU168" i="27"/>
  <c r="BT168" i="27"/>
  <c r="BS168" i="27"/>
  <c r="BR168" i="27"/>
  <c r="BQ168" i="27"/>
  <c r="BP168" i="27"/>
  <c r="BO168" i="27"/>
  <c r="BN168" i="27"/>
  <c r="BM168" i="27"/>
  <c r="BL168" i="27"/>
  <c r="BK168" i="27"/>
  <c r="BJ168" i="27"/>
  <c r="BF168" i="27"/>
  <c r="BE168" i="27"/>
  <c r="BD168" i="27"/>
  <c r="BC168" i="27"/>
  <c r="BB168" i="27"/>
  <c r="BA168" i="27"/>
  <c r="AZ168" i="27"/>
  <c r="AY168" i="27"/>
  <c r="AX168" i="27"/>
  <c r="BJ157" i="27" s="1"/>
  <c r="AW168" i="27"/>
  <c r="CB167" i="27"/>
  <c r="CA167" i="27"/>
  <c r="BZ167" i="27"/>
  <c r="BY167" i="27"/>
  <c r="BX167" i="27"/>
  <c r="BW167" i="27"/>
  <c r="BV167" i="27"/>
  <c r="BU167" i="27"/>
  <c r="BT167" i="27"/>
  <c r="BS167" i="27"/>
  <c r="BR167" i="27"/>
  <c r="BQ167" i="27"/>
  <c r="BP167" i="27"/>
  <c r="BO167" i="27"/>
  <c r="BN167" i="27"/>
  <c r="BM167" i="27"/>
  <c r="BL167" i="27"/>
  <c r="BK167" i="27"/>
  <c r="BJ167" i="27"/>
  <c r="BF167" i="27"/>
  <c r="BE167" i="27"/>
  <c r="BD167" i="27"/>
  <c r="BC167" i="27"/>
  <c r="BO156" i="27" s="1"/>
  <c r="BB167" i="27"/>
  <c r="BA167" i="27"/>
  <c r="AZ167" i="27"/>
  <c r="AY167" i="27"/>
  <c r="AX167" i="27"/>
  <c r="AW167" i="27"/>
  <c r="CB166" i="27"/>
  <c r="CA166" i="27"/>
  <c r="BZ166" i="27"/>
  <c r="BY166" i="27"/>
  <c r="BX166" i="27"/>
  <c r="BW166" i="27"/>
  <c r="BV166" i="27"/>
  <c r="BU166" i="27"/>
  <c r="BT166" i="27"/>
  <c r="BS166" i="27"/>
  <c r="BR166" i="27"/>
  <c r="BQ166" i="27"/>
  <c r="BP166" i="27"/>
  <c r="BO166" i="27"/>
  <c r="BN166" i="27"/>
  <c r="BM166" i="27"/>
  <c r="BL166" i="27"/>
  <c r="BK166" i="27"/>
  <c r="BJ166" i="27"/>
  <c r="BF166" i="27"/>
  <c r="BE166" i="27"/>
  <c r="BD166" i="27"/>
  <c r="BC166" i="27"/>
  <c r="BB166" i="27"/>
  <c r="BA166" i="27"/>
  <c r="AZ166" i="27"/>
  <c r="AY166" i="27"/>
  <c r="AX166" i="27"/>
  <c r="AW166" i="27"/>
  <c r="CB165" i="27"/>
  <c r="CA165" i="27"/>
  <c r="BZ165" i="27"/>
  <c r="BY165" i="27"/>
  <c r="BX165" i="27"/>
  <c r="BW165" i="27"/>
  <c r="BV165" i="27"/>
  <c r="BU165" i="27"/>
  <c r="BT165" i="27"/>
  <c r="BS165" i="27"/>
  <c r="BR165" i="27"/>
  <c r="BQ165" i="27"/>
  <c r="BP165" i="27"/>
  <c r="BO165" i="27"/>
  <c r="BN165" i="27"/>
  <c r="BM165" i="27"/>
  <c r="BL165" i="27"/>
  <c r="BK165" i="27"/>
  <c r="BJ165" i="27"/>
  <c r="BF165" i="27"/>
  <c r="BE165" i="27"/>
  <c r="BD165" i="27"/>
  <c r="BC165" i="27"/>
  <c r="BB165" i="27"/>
  <c r="BA165" i="27"/>
  <c r="BM154" i="27" s="1"/>
  <c r="AZ165" i="27"/>
  <c r="AY165" i="27"/>
  <c r="AX165" i="27"/>
  <c r="AW165" i="27"/>
  <c r="CB164" i="27"/>
  <c r="CB175" i="27" s="1"/>
  <c r="CA164" i="27"/>
  <c r="CA175" i="27" s="1"/>
  <c r="BZ164" i="27"/>
  <c r="BZ175" i="27" s="1"/>
  <c r="BY164" i="27"/>
  <c r="BY175" i="27" s="1"/>
  <c r="BX164" i="27"/>
  <c r="BX175" i="27" s="1"/>
  <c r="BW164" i="27"/>
  <c r="BW175" i="27" s="1"/>
  <c r="BV164" i="27"/>
  <c r="BU164" i="27"/>
  <c r="BU175" i="27" s="1"/>
  <c r="BT164" i="27"/>
  <c r="BT175" i="27" s="1"/>
  <c r="BS164" i="27"/>
  <c r="BS175" i="27" s="1"/>
  <c r="BR164" i="27"/>
  <c r="BR175" i="27" s="1"/>
  <c r="BQ164" i="27"/>
  <c r="BQ175" i="27" s="1"/>
  <c r="BP164" i="27"/>
  <c r="BP175" i="27" s="1"/>
  <c r="BO164" i="27"/>
  <c r="BO175" i="27" s="1"/>
  <c r="BU180" i="27" s="1"/>
  <c r="Y54" i="27" s="1"/>
  <c r="Y61" i="27" s="1"/>
  <c r="BN164" i="27"/>
  <c r="BN175" i="27" s="1"/>
  <c r="BM164" i="27"/>
  <c r="BM175" i="27" s="1"/>
  <c r="BL164" i="27"/>
  <c r="BL175" i="27" s="1"/>
  <c r="BK164" i="27"/>
  <c r="BK175" i="27" s="1"/>
  <c r="BJ164" i="27"/>
  <c r="BF164" i="27"/>
  <c r="BR153" i="27" s="1"/>
  <c r="BE164" i="27"/>
  <c r="BD164" i="27"/>
  <c r="BC164" i="27"/>
  <c r="BB164" i="27"/>
  <c r="BA164" i="27"/>
  <c r="AZ164" i="27"/>
  <c r="AY164" i="27"/>
  <c r="AX164" i="27"/>
  <c r="AW164" i="27"/>
  <c r="BF163" i="27"/>
  <c r="BE163" i="27"/>
  <c r="BD163" i="27"/>
  <c r="BC163" i="27"/>
  <c r="BB163" i="27"/>
  <c r="BA163" i="27"/>
  <c r="AZ163" i="27"/>
  <c r="AY163" i="27"/>
  <c r="AX163" i="27"/>
  <c r="AW163" i="27"/>
  <c r="BF162" i="27"/>
  <c r="BE162" i="27"/>
  <c r="BD162" i="27"/>
  <c r="BC162" i="27"/>
  <c r="BB162" i="27"/>
  <c r="BN151" i="27" s="1"/>
  <c r="BA162" i="27"/>
  <c r="AZ162" i="27"/>
  <c r="AY162" i="27"/>
  <c r="AX162" i="27"/>
  <c r="AW162" i="27"/>
  <c r="BF161" i="27"/>
  <c r="BE161" i="27"/>
  <c r="BD161" i="27"/>
  <c r="BC161" i="27"/>
  <c r="BB161" i="27"/>
  <c r="BA161" i="27"/>
  <c r="AZ161" i="27"/>
  <c r="AY161" i="27"/>
  <c r="AX161" i="27"/>
  <c r="BJ150" i="27" s="1"/>
  <c r="AW161" i="27"/>
  <c r="BR160" i="27"/>
  <c r="BQ160" i="27"/>
  <c r="BP160" i="27"/>
  <c r="BO160" i="27"/>
  <c r="BN160" i="27"/>
  <c r="BM160" i="27"/>
  <c r="BL160" i="27"/>
  <c r="BI160" i="27"/>
  <c r="BR159" i="27"/>
  <c r="BQ159" i="27"/>
  <c r="BP159" i="27"/>
  <c r="BO159" i="27"/>
  <c r="BM159" i="27"/>
  <c r="BK159" i="27"/>
  <c r="BJ159" i="27"/>
  <c r="BI159" i="27"/>
  <c r="BP158" i="27"/>
  <c r="BO158" i="27"/>
  <c r="BN158" i="27"/>
  <c r="BM158" i="27"/>
  <c r="BL158" i="27"/>
  <c r="BK158" i="27"/>
  <c r="BJ158" i="27"/>
  <c r="BI158" i="27"/>
  <c r="BF158" i="27"/>
  <c r="BE158" i="27"/>
  <c r="BD158" i="27"/>
  <c r="BC158" i="27"/>
  <c r="BB158" i="27"/>
  <c r="BA158" i="27"/>
  <c r="AZ158" i="27"/>
  <c r="AY158" i="27"/>
  <c r="AX158" i="27"/>
  <c r="AW158" i="27"/>
  <c r="BR157" i="27"/>
  <c r="BQ157" i="27"/>
  <c r="BO157" i="27"/>
  <c r="BM157" i="27"/>
  <c r="BL157" i="27"/>
  <c r="BK157" i="27"/>
  <c r="BI157" i="27"/>
  <c r="BF157" i="27"/>
  <c r="BE157" i="27"/>
  <c r="BD157" i="27"/>
  <c r="BC157" i="27"/>
  <c r="BB157" i="27"/>
  <c r="BA157" i="27"/>
  <c r="AZ157" i="27"/>
  <c r="AY157" i="27"/>
  <c r="AX157" i="27"/>
  <c r="AW157" i="27"/>
  <c r="BR156" i="27"/>
  <c r="BP156" i="27"/>
  <c r="BM156" i="27"/>
  <c r="BK156" i="27"/>
  <c r="BJ156" i="27"/>
  <c r="BI156" i="27"/>
  <c r="BF156" i="27"/>
  <c r="BE156" i="27"/>
  <c r="BD156" i="27"/>
  <c r="BC156" i="27"/>
  <c r="BB156" i="27"/>
  <c r="BA156" i="27"/>
  <c r="AZ156" i="27"/>
  <c r="AY156" i="27"/>
  <c r="AX156" i="27"/>
  <c r="AW156" i="27"/>
  <c r="BR155" i="27"/>
  <c r="BQ155" i="27"/>
  <c r="BP155" i="27"/>
  <c r="BO155" i="27"/>
  <c r="BN155" i="27"/>
  <c r="BM155" i="27"/>
  <c r="BK155" i="27"/>
  <c r="BI155" i="27"/>
  <c r="BF155" i="27"/>
  <c r="BE155" i="27"/>
  <c r="BD155" i="27"/>
  <c r="BC155" i="27"/>
  <c r="BB155" i="27"/>
  <c r="BA155" i="27"/>
  <c r="AZ155" i="27"/>
  <c r="AY155" i="27"/>
  <c r="AX155" i="27"/>
  <c r="AW155" i="27"/>
  <c r="BQ154" i="27"/>
  <c r="BP154" i="27"/>
  <c r="BO154" i="27"/>
  <c r="BN154" i="27"/>
  <c r="BL154" i="27"/>
  <c r="BK154" i="27"/>
  <c r="BI154" i="27"/>
  <c r="BF154" i="27"/>
  <c r="BE154" i="27"/>
  <c r="BD154" i="27"/>
  <c r="BC154" i="27"/>
  <c r="BB154" i="27"/>
  <c r="BA154" i="27"/>
  <c r="AZ154" i="27"/>
  <c r="AY154" i="27"/>
  <c r="AX154" i="27"/>
  <c r="BJ142" i="27" s="1"/>
  <c r="AW154" i="27"/>
  <c r="BQ153" i="27"/>
  <c r="BO153" i="27"/>
  <c r="BN153" i="27"/>
  <c r="BL153" i="27"/>
  <c r="BK153" i="27"/>
  <c r="BJ153" i="27"/>
  <c r="BI153" i="27"/>
  <c r="BF153" i="27"/>
  <c r="BE153" i="27"/>
  <c r="BD153" i="27"/>
  <c r="BC153" i="27"/>
  <c r="BB153" i="27"/>
  <c r="BA153" i="27"/>
  <c r="AZ153" i="27"/>
  <c r="AY153" i="27"/>
  <c r="AX153" i="27"/>
  <c r="AW153" i="27"/>
  <c r="BR152" i="27"/>
  <c r="BQ152" i="27"/>
  <c r="BP152" i="27"/>
  <c r="BO152" i="27"/>
  <c r="BM152" i="27"/>
  <c r="BL152" i="27"/>
  <c r="BK152" i="27"/>
  <c r="BJ152" i="27"/>
  <c r="BI152" i="27"/>
  <c r="BF152" i="27"/>
  <c r="BE152" i="27"/>
  <c r="BD152" i="27"/>
  <c r="BC152" i="27"/>
  <c r="BB152" i="27"/>
  <c r="BA152" i="27"/>
  <c r="AZ152" i="27"/>
  <c r="AY152" i="27"/>
  <c r="AX152" i="27"/>
  <c r="AW152" i="27"/>
  <c r="BR151" i="27"/>
  <c r="BQ151" i="27"/>
  <c r="BP151" i="27"/>
  <c r="BO151" i="27"/>
  <c r="BM151" i="27"/>
  <c r="BL151" i="27"/>
  <c r="BK151" i="27"/>
  <c r="BJ151" i="27"/>
  <c r="BI151" i="27"/>
  <c r="BF151" i="27"/>
  <c r="BE151" i="27"/>
  <c r="BD151" i="27"/>
  <c r="BC151" i="27"/>
  <c r="BB151" i="27"/>
  <c r="BA151" i="27"/>
  <c r="AZ151" i="27"/>
  <c r="AY151" i="27"/>
  <c r="AX151" i="27"/>
  <c r="AW151" i="27"/>
  <c r="BR150" i="27"/>
  <c r="BQ150" i="27"/>
  <c r="BQ161" i="27" s="1"/>
  <c r="AC74" i="27" s="1"/>
  <c r="BP150" i="27"/>
  <c r="BO150" i="27"/>
  <c r="BN150" i="27"/>
  <c r="BM150" i="27"/>
  <c r="BK150" i="27"/>
  <c r="BK161" i="27" s="1"/>
  <c r="AC68" i="27" s="1"/>
  <c r="BI150" i="27"/>
  <c r="BI161" i="27" s="1"/>
  <c r="AC66" i="27" s="1"/>
  <c r="BF150" i="27"/>
  <c r="BE150" i="27"/>
  <c r="BD150" i="27"/>
  <c r="BC150" i="27"/>
  <c r="BB150" i="27"/>
  <c r="BA150" i="27"/>
  <c r="AZ150" i="27"/>
  <c r="AY150" i="27"/>
  <c r="AX150" i="27"/>
  <c r="AW150" i="27"/>
  <c r="BF149" i="27"/>
  <c r="BE149" i="27"/>
  <c r="BD149" i="27"/>
  <c r="BC149" i="27"/>
  <c r="BB149" i="27"/>
  <c r="BA149" i="27"/>
  <c r="AZ149" i="27"/>
  <c r="AY149" i="27"/>
  <c r="AX149" i="27"/>
  <c r="AW149" i="27"/>
  <c r="BF148" i="27"/>
  <c r="BE148" i="27"/>
  <c r="BD148" i="27"/>
  <c r="BC148" i="27"/>
  <c r="BB148" i="27"/>
  <c r="BA148" i="27"/>
  <c r="AZ148" i="27"/>
  <c r="AY148" i="27"/>
  <c r="AX148" i="27"/>
  <c r="AW148" i="27"/>
  <c r="BJ146" i="27"/>
  <c r="BF145" i="27"/>
  <c r="BR146" i="27" s="1"/>
  <c r="BE145" i="27"/>
  <c r="BQ146" i="27" s="1"/>
  <c r="BD145" i="27"/>
  <c r="BP146" i="27" s="1"/>
  <c r="BC145" i="27"/>
  <c r="BO146" i="27" s="1"/>
  <c r="BB145" i="27"/>
  <c r="BN146" i="27" s="1"/>
  <c r="BA145" i="27"/>
  <c r="BM146" i="27" s="1"/>
  <c r="AZ145" i="27"/>
  <c r="BL146" i="27" s="1"/>
  <c r="AY145" i="27"/>
  <c r="BK146" i="27" s="1"/>
  <c r="AX145" i="27"/>
  <c r="AW145" i="27"/>
  <c r="BI146" i="27" s="1"/>
  <c r="BF144" i="27"/>
  <c r="BR145" i="27" s="1"/>
  <c r="BE144" i="27"/>
  <c r="BQ145" i="27" s="1"/>
  <c r="BD144" i="27"/>
  <c r="BP145" i="27" s="1"/>
  <c r="BC144" i="27"/>
  <c r="BO145" i="27" s="1"/>
  <c r="BB144" i="27"/>
  <c r="BN145" i="27" s="1"/>
  <c r="BA144" i="27"/>
  <c r="BM145" i="27" s="1"/>
  <c r="AZ144" i="27"/>
  <c r="BL145" i="27" s="1"/>
  <c r="AY144" i="27"/>
  <c r="BK145" i="27" s="1"/>
  <c r="AX144" i="27"/>
  <c r="BJ145" i="27" s="1"/>
  <c r="AW144" i="27"/>
  <c r="BI145" i="27" s="1"/>
  <c r="CJ143" i="27"/>
  <c r="CI143" i="27"/>
  <c r="CH143" i="27"/>
  <c r="CG143" i="27"/>
  <c r="CF143" i="27"/>
  <c r="CE143" i="27"/>
  <c r="BF143" i="27"/>
  <c r="BR144" i="27" s="1"/>
  <c r="BE143" i="27"/>
  <c r="BQ144" i="27" s="1"/>
  <c r="BD143" i="27"/>
  <c r="BP144" i="27" s="1"/>
  <c r="BC143" i="27"/>
  <c r="BO144" i="27" s="1"/>
  <c r="BB143" i="27"/>
  <c r="BN144" i="27" s="1"/>
  <c r="BA143" i="27"/>
  <c r="BM144" i="27" s="1"/>
  <c r="AZ143" i="27"/>
  <c r="BL144" i="27" s="1"/>
  <c r="AY143" i="27"/>
  <c r="BK144" i="27" s="1"/>
  <c r="AX143" i="27"/>
  <c r="BJ144" i="27" s="1"/>
  <c r="AW143" i="27"/>
  <c r="BI144" i="27" s="1"/>
  <c r="CJ142" i="27"/>
  <c r="CI142" i="27"/>
  <c r="CH142" i="27"/>
  <c r="CG142" i="27"/>
  <c r="CF142" i="27"/>
  <c r="CE142" i="27"/>
  <c r="BN142" i="27"/>
  <c r="BI142" i="27"/>
  <c r="BF142" i="27"/>
  <c r="BR143" i="27" s="1"/>
  <c r="BE142" i="27"/>
  <c r="BQ143" i="27" s="1"/>
  <c r="BD142" i="27"/>
  <c r="BP143" i="27" s="1"/>
  <c r="BC142" i="27"/>
  <c r="BO143" i="27" s="1"/>
  <c r="BB142" i="27"/>
  <c r="BN143" i="27" s="1"/>
  <c r="BA142" i="27"/>
  <c r="BM143" i="27" s="1"/>
  <c r="AZ142" i="27"/>
  <c r="BL143" i="27" s="1"/>
  <c r="AY142" i="27"/>
  <c r="BK143" i="27" s="1"/>
  <c r="AX142" i="27"/>
  <c r="BJ143" i="27" s="1"/>
  <c r="AW142" i="27"/>
  <c r="BI143" i="27" s="1"/>
  <c r="CJ141" i="27"/>
  <c r="CI141" i="27"/>
  <c r="CH141" i="27"/>
  <c r="CG141" i="27"/>
  <c r="CF141" i="27"/>
  <c r="CE141" i="27"/>
  <c r="CA141" i="27"/>
  <c r="BZ141" i="27"/>
  <c r="BY141" i="27"/>
  <c r="BX141" i="27"/>
  <c r="BP141" i="27"/>
  <c r="BO141" i="27"/>
  <c r="BF141" i="27"/>
  <c r="BR142" i="27" s="1"/>
  <c r="BE141" i="27"/>
  <c r="BQ142" i="27" s="1"/>
  <c r="BD141" i="27"/>
  <c r="BP142" i="27" s="1"/>
  <c r="BC141" i="27"/>
  <c r="BO142" i="27" s="1"/>
  <c r="BB141" i="27"/>
  <c r="BA141" i="27"/>
  <c r="BM142" i="27" s="1"/>
  <c r="AZ141" i="27"/>
  <c r="BL142" i="27" s="1"/>
  <c r="AY141" i="27"/>
  <c r="BK142" i="27" s="1"/>
  <c r="AX141" i="27"/>
  <c r="AW141" i="27"/>
  <c r="CJ140" i="27"/>
  <c r="CI140" i="27"/>
  <c r="CH140" i="27"/>
  <c r="CG140" i="27"/>
  <c r="CF140" i="27"/>
  <c r="CE140" i="27"/>
  <c r="CA140" i="27"/>
  <c r="BZ140" i="27"/>
  <c r="BY140" i="27"/>
  <c r="BX140" i="27"/>
  <c r="BN140" i="27"/>
  <c r="BJ140" i="27"/>
  <c r="BI140" i="27"/>
  <c r="BF140" i="27"/>
  <c r="BR141" i="27" s="1"/>
  <c r="BE140" i="27"/>
  <c r="BQ141" i="27" s="1"/>
  <c r="BD140" i="27"/>
  <c r="BC140" i="27"/>
  <c r="BB140" i="27"/>
  <c r="BN141" i="27" s="1"/>
  <c r="BA140" i="27"/>
  <c r="BM141" i="27" s="1"/>
  <c r="AZ140" i="27"/>
  <c r="BL141" i="27" s="1"/>
  <c r="AY140" i="27"/>
  <c r="BK141" i="27" s="1"/>
  <c r="AX140" i="27"/>
  <c r="BJ141" i="27" s="1"/>
  <c r="AW140" i="27"/>
  <c r="BI141" i="27" s="1"/>
  <c r="CJ139" i="27"/>
  <c r="CI139" i="27"/>
  <c r="CH139" i="27"/>
  <c r="CG139" i="27"/>
  <c r="CF139" i="27"/>
  <c r="CE139" i="27"/>
  <c r="CA139" i="27"/>
  <c r="BZ139" i="27"/>
  <c r="BY139" i="27"/>
  <c r="BX139" i="27"/>
  <c r="BP139" i="27"/>
  <c r="BF139" i="27"/>
  <c r="BR140" i="27" s="1"/>
  <c r="BE139" i="27"/>
  <c r="BQ140" i="27" s="1"/>
  <c r="BD139" i="27"/>
  <c r="BP140" i="27" s="1"/>
  <c r="BC139" i="27"/>
  <c r="BO140" i="27" s="1"/>
  <c r="BB139" i="27"/>
  <c r="BA139" i="27"/>
  <c r="BM140" i="27" s="1"/>
  <c r="AZ139" i="27"/>
  <c r="BL140" i="27" s="1"/>
  <c r="AY139" i="27"/>
  <c r="BK140" i="27" s="1"/>
  <c r="AX139" i="27"/>
  <c r="AW139" i="27"/>
  <c r="CJ138" i="27"/>
  <c r="CI138" i="27"/>
  <c r="CH138" i="27"/>
  <c r="CG138" i="27"/>
  <c r="CF138" i="27"/>
  <c r="CE138" i="27"/>
  <c r="CA138" i="27"/>
  <c r="BZ138" i="27"/>
  <c r="BY138" i="27"/>
  <c r="BX138" i="27"/>
  <c r="BN138" i="27"/>
  <c r="BF138" i="27"/>
  <c r="BR139" i="27" s="1"/>
  <c r="BE138" i="27"/>
  <c r="BQ139" i="27" s="1"/>
  <c r="BD138" i="27"/>
  <c r="BC138" i="27"/>
  <c r="BO139" i="27" s="1"/>
  <c r="BB138" i="27"/>
  <c r="BN139" i="27" s="1"/>
  <c r="BA138" i="27"/>
  <c r="BM139" i="27" s="1"/>
  <c r="AZ138" i="27"/>
  <c r="BL139" i="27" s="1"/>
  <c r="AY138" i="27"/>
  <c r="BK139" i="27" s="1"/>
  <c r="AX138" i="27"/>
  <c r="BJ139" i="27" s="1"/>
  <c r="AW138" i="27"/>
  <c r="BI139" i="27" s="1"/>
  <c r="CJ137" i="27"/>
  <c r="CI137" i="27"/>
  <c r="CH137" i="27"/>
  <c r="CG137" i="27"/>
  <c r="CF137" i="27"/>
  <c r="CE137" i="27"/>
  <c r="CA137" i="27"/>
  <c r="BZ137" i="27"/>
  <c r="BY137" i="27"/>
  <c r="BX137" i="27"/>
  <c r="BF137" i="27"/>
  <c r="BR138" i="27" s="1"/>
  <c r="BE137" i="27"/>
  <c r="BQ138" i="27" s="1"/>
  <c r="BD137" i="27"/>
  <c r="BP138" i="27" s="1"/>
  <c r="BC137" i="27"/>
  <c r="BO138" i="27" s="1"/>
  <c r="BB137" i="27"/>
  <c r="BA137" i="27"/>
  <c r="BM138" i="27" s="1"/>
  <c r="AZ137" i="27"/>
  <c r="BL138" i="27" s="1"/>
  <c r="AY137" i="27"/>
  <c r="BK138" i="27" s="1"/>
  <c r="AX137" i="27"/>
  <c r="BJ138" i="27" s="1"/>
  <c r="AW137" i="27"/>
  <c r="BI138" i="27" s="1"/>
  <c r="CJ136" i="27"/>
  <c r="CJ144" i="27" s="1"/>
  <c r="AD60" i="27" s="1"/>
  <c r="CI136" i="27"/>
  <c r="CI144" i="27" s="1"/>
  <c r="AC60" i="27" s="1"/>
  <c r="CH136" i="27"/>
  <c r="CH144" i="27" s="1"/>
  <c r="AB60" i="27" s="1"/>
  <c r="CG136" i="27"/>
  <c r="CG144" i="27" s="1"/>
  <c r="AA60" i="27" s="1"/>
  <c r="CF136" i="27"/>
  <c r="CF144" i="27" s="1"/>
  <c r="Z60" i="27" s="1"/>
  <c r="CE136" i="27"/>
  <c r="CE144" i="27" s="1"/>
  <c r="Y60" i="27" s="1"/>
  <c r="CA136" i="27"/>
  <c r="BZ136" i="27"/>
  <c r="BY136" i="27"/>
  <c r="BX136" i="27"/>
  <c r="BF136" i="27"/>
  <c r="BR137" i="27" s="1"/>
  <c r="BE136" i="27"/>
  <c r="BQ137" i="27" s="1"/>
  <c r="BD136" i="27"/>
  <c r="BP137" i="27" s="1"/>
  <c r="BC136" i="27"/>
  <c r="BO137" i="27" s="1"/>
  <c r="BB136" i="27"/>
  <c r="BN137" i="27" s="1"/>
  <c r="BA136" i="27"/>
  <c r="BM137" i="27" s="1"/>
  <c r="AZ136" i="27"/>
  <c r="BL137" i="27" s="1"/>
  <c r="AY136" i="27"/>
  <c r="BK137" i="27" s="1"/>
  <c r="AX136" i="27"/>
  <c r="BJ137" i="27" s="1"/>
  <c r="AW136" i="27"/>
  <c r="BI137" i="27" s="1"/>
  <c r="BF135" i="27"/>
  <c r="BR136" i="27" s="1"/>
  <c r="BE135" i="27"/>
  <c r="BQ136" i="27" s="1"/>
  <c r="BD135" i="27"/>
  <c r="BP136" i="27" s="1"/>
  <c r="BC135" i="27"/>
  <c r="BO136" i="27" s="1"/>
  <c r="BB135" i="27"/>
  <c r="BN136" i="27" s="1"/>
  <c r="BA135" i="27"/>
  <c r="BM136" i="27" s="1"/>
  <c r="AZ135" i="27"/>
  <c r="BL136" i="27" s="1"/>
  <c r="AY135" i="27"/>
  <c r="BK136" i="27" s="1"/>
  <c r="AX135" i="27"/>
  <c r="BJ136" i="27" s="1"/>
  <c r="AW135" i="27"/>
  <c r="BI136" i="27" s="1"/>
  <c r="X124" i="27"/>
  <c r="W124" i="27"/>
  <c r="U124" i="27"/>
  <c r="S124" i="27"/>
  <c r="Q124" i="27"/>
  <c r="O124" i="27"/>
  <c r="M124" i="27"/>
  <c r="Y48" i="27" s="1"/>
  <c r="K124" i="27"/>
  <c r="I124" i="27"/>
  <c r="G124" i="27"/>
  <c r="F124" i="27"/>
  <c r="D124" i="27"/>
  <c r="Y47" i="27" s="1"/>
  <c r="B124" i="27"/>
  <c r="AD57" i="27"/>
  <c r="AC57" i="27"/>
  <c r="AB57" i="27"/>
  <c r="AA57" i="27"/>
  <c r="Z57" i="27"/>
  <c r="Y57" i="27"/>
  <c r="S55" i="27"/>
  <c r="AD58" i="27" s="1"/>
  <c r="R55" i="27"/>
  <c r="AC58" i="27" s="1"/>
  <c r="Q55" i="27"/>
  <c r="AB58" i="27" s="1"/>
  <c r="P55" i="27"/>
  <c r="AA58" i="27" s="1"/>
  <c r="O55" i="27"/>
  <c r="Z58" i="27" s="1"/>
  <c r="N55" i="27"/>
  <c r="Y58" i="27" s="1"/>
  <c r="Y46" i="27"/>
  <c r="Y44" i="27"/>
  <c r="Y43" i="27"/>
  <c r="BF210" i="26"/>
  <c r="BE210" i="26"/>
  <c r="BD210" i="26"/>
  <c r="BC210" i="26"/>
  <c r="BB210" i="26"/>
  <c r="BA210" i="26"/>
  <c r="AZ210" i="26"/>
  <c r="AY210" i="26"/>
  <c r="AX210" i="26"/>
  <c r="AW210" i="26"/>
  <c r="BF209" i="26"/>
  <c r="BE209" i="26"/>
  <c r="BD209" i="26"/>
  <c r="BC209" i="26"/>
  <c r="BB209" i="26"/>
  <c r="BA209" i="26"/>
  <c r="AZ209" i="26"/>
  <c r="AY209" i="26"/>
  <c r="AX209" i="26"/>
  <c r="AW209" i="26"/>
  <c r="BF208" i="26"/>
  <c r="BE208" i="26"/>
  <c r="BD208" i="26"/>
  <c r="BC208" i="26"/>
  <c r="BB208" i="26"/>
  <c r="BA208" i="26"/>
  <c r="AZ208" i="26"/>
  <c r="AY208" i="26"/>
  <c r="AX208" i="26"/>
  <c r="AW208" i="26"/>
  <c r="BF207" i="26"/>
  <c r="BE207" i="26"/>
  <c r="BD207" i="26"/>
  <c r="BC207" i="26"/>
  <c r="BB207" i="26"/>
  <c r="BA207" i="26"/>
  <c r="AZ207" i="26"/>
  <c r="AY207" i="26"/>
  <c r="AX207" i="26"/>
  <c r="AW207" i="26"/>
  <c r="BI157" i="26" s="1"/>
  <c r="BF206" i="26"/>
  <c r="BE206" i="26"/>
  <c r="BD206" i="26"/>
  <c r="BC206" i="26"/>
  <c r="BB206" i="26"/>
  <c r="BA206" i="26"/>
  <c r="AZ206" i="26"/>
  <c r="AY206" i="26"/>
  <c r="AX206" i="26"/>
  <c r="AW206" i="26"/>
  <c r="BF205" i="26"/>
  <c r="BE205" i="26"/>
  <c r="BQ155" i="26" s="1"/>
  <c r="BD205" i="26"/>
  <c r="BC205" i="26"/>
  <c r="BB205" i="26"/>
  <c r="BA205" i="26"/>
  <c r="AZ205" i="26"/>
  <c r="AY205" i="26"/>
  <c r="AX205" i="26"/>
  <c r="AW205" i="26"/>
  <c r="BF204" i="26"/>
  <c r="BE204" i="26"/>
  <c r="BD204" i="26"/>
  <c r="BC204" i="26"/>
  <c r="BO154" i="26" s="1"/>
  <c r="BB204" i="26"/>
  <c r="BA204" i="26"/>
  <c r="AZ204" i="26"/>
  <c r="AY204" i="26"/>
  <c r="AX204" i="26"/>
  <c r="AW204" i="26"/>
  <c r="BF203" i="26"/>
  <c r="BE203" i="26"/>
  <c r="BD203" i="26"/>
  <c r="BC203" i="26"/>
  <c r="BB203" i="26"/>
  <c r="BA203" i="26"/>
  <c r="AZ203" i="26"/>
  <c r="AY203" i="26"/>
  <c r="AX203" i="26"/>
  <c r="AW203" i="26"/>
  <c r="BF202" i="26"/>
  <c r="BE202" i="26"/>
  <c r="BD202" i="26"/>
  <c r="BC202" i="26"/>
  <c r="BB202" i="26"/>
  <c r="BA202" i="26"/>
  <c r="AZ202" i="26"/>
  <c r="AY202" i="26"/>
  <c r="AX202" i="26"/>
  <c r="AW202" i="26"/>
  <c r="BF201" i="26"/>
  <c r="BE201" i="26"/>
  <c r="BD201" i="26"/>
  <c r="BC201" i="26"/>
  <c r="BB201" i="26"/>
  <c r="BA201" i="26"/>
  <c r="AZ201" i="26"/>
  <c r="AY201" i="26"/>
  <c r="AX201" i="26"/>
  <c r="AW201" i="26"/>
  <c r="BF200" i="26"/>
  <c r="BE200" i="26"/>
  <c r="BD200" i="26"/>
  <c r="BC200" i="26"/>
  <c r="BB200" i="26"/>
  <c r="BA200" i="26"/>
  <c r="AZ200" i="26"/>
  <c r="AY200" i="26"/>
  <c r="AX200" i="26"/>
  <c r="AW200" i="26"/>
  <c r="BF197" i="26"/>
  <c r="BE197" i="26"/>
  <c r="BQ160" i="26" s="1"/>
  <c r="BD197" i="26"/>
  <c r="BC197" i="26"/>
  <c r="BB197" i="26"/>
  <c r="BA197" i="26"/>
  <c r="AZ197" i="26"/>
  <c r="AY197" i="26"/>
  <c r="AX197" i="26"/>
  <c r="AW197" i="26"/>
  <c r="BF196" i="26"/>
  <c r="BE196" i="26"/>
  <c r="BD196" i="26"/>
  <c r="BC196" i="26"/>
  <c r="BO159" i="26" s="1"/>
  <c r="BB196" i="26"/>
  <c r="BA196" i="26"/>
  <c r="AZ196" i="26"/>
  <c r="AY196" i="26"/>
  <c r="AX196" i="26"/>
  <c r="AW196" i="26"/>
  <c r="BF195" i="26"/>
  <c r="BE195" i="26"/>
  <c r="BD195" i="26"/>
  <c r="BC195" i="26"/>
  <c r="BB195" i="26"/>
  <c r="BA195" i="26"/>
  <c r="BM158" i="26" s="1"/>
  <c r="AZ195" i="26"/>
  <c r="AY195" i="26"/>
  <c r="AX195" i="26"/>
  <c r="AW195" i="26"/>
  <c r="BF194" i="26"/>
  <c r="BE194" i="26"/>
  <c r="BD194" i="26"/>
  <c r="BC194" i="26"/>
  <c r="BB194" i="26"/>
  <c r="BA194" i="26"/>
  <c r="AZ194" i="26"/>
  <c r="AY194" i="26"/>
  <c r="BK157" i="26" s="1"/>
  <c r="AX194" i="26"/>
  <c r="AW194" i="26"/>
  <c r="BF193" i="26"/>
  <c r="BE193" i="26"/>
  <c r="BD193" i="26"/>
  <c r="BC193" i="26"/>
  <c r="BB193" i="26"/>
  <c r="BA193" i="26"/>
  <c r="AZ193" i="26"/>
  <c r="AY193" i="26"/>
  <c r="AX193" i="26"/>
  <c r="AW193" i="26"/>
  <c r="BI156" i="26" s="1"/>
  <c r="BF192" i="26"/>
  <c r="BE192" i="26"/>
  <c r="BD192" i="26"/>
  <c r="BC192" i="26"/>
  <c r="BB192" i="26"/>
  <c r="BA192" i="26"/>
  <c r="AZ192" i="26"/>
  <c r="AY192" i="26"/>
  <c r="AX192" i="26"/>
  <c r="AW192" i="26"/>
  <c r="BF191" i="26"/>
  <c r="BE191" i="26"/>
  <c r="BQ154" i="26" s="1"/>
  <c r="BD191" i="26"/>
  <c r="BC191" i="26"/>
  <c r="BB191" i="26"/>
  <c r="BA191" i="26"/>
  <c r="AZ191" i="26"/>
  <c r="AY191" i="26"/>
  <c r="AX191" i="26"/>
  <c r="AW191" i="26"/>
  <c r="BF190" i="26"/>
  <c r="BE190" i="26"/>
  <c r="BD190" i="26"/>
  <c r="BC190" i="26"/>
  <c r="BB190" i="26"/>
  <c r="BA190" i="26"/>
  <c r="AZ190" i="26"/>
  <c r="AY190" i="26"/>
  <c r="AX190" i="26"/>
  <c r="AW190" i="26"/>
  <c r="BR189" i="26"/>
  <c r="BQ189" i="26"/>
  <c r="BP189" i="26"/>
  <c r="BO189" i="26"/>
  <c r="BN189" i="26"/>
  <c r="BF189" i="26"/>
  <c r="BE189" i="26"/>
  <c r="BD189" i="26"/>
  <c r="BC189" i="26"/>
  <c r="BB189" i="26"/>
  <c r="BA189" i="26"/>
  <c r="AZ189" i="26"/>
  <c r="AY189" i="26"/>
  <c r="AX189" i="26"/>
  <c r="AW189" i="26"/>
  <c r="BR188" i="26"/>
  <c r="BQ188" i="26"/>
  <c r="BP188" i="26"/>
  <c r="BO188" i="26"/>
  <c r="BN188" i="26"/>
  <c r="BF188" i="26"/>
  <c r="BE188" i="26"/>
  <c r="BD188" i="26"/>
  <c r="BC188" i="26"/>
  <c r="BB188" i="26"/>
  <c r="BA188" i="26"/>
  <c r="AZ188" i="26"/>
  <c r="AY188" i="26"/>
  <c r="AX188" i="26"/>
  <c r="AW188" i="26"/>
  <c r="BR187" i="26"/>
  <c r="BQ187" i="26"/>
  <c r="BP187" i="26"/>
  <c r="BO187" i="26"/>
  <c r="BN187" i="26"/>
  <c r="BF187" i="26"/>
  <c r="BE187" i="26"/>
  <c r="BD187" i="26"/>
  <c r="BC187" i="26"/>
  <c r="BB187" i="26"/>
  <c r="BA187" i="26"/>
  <c r="AZ187" i="26"/>
  <c r="AY187" i="26"/>
  <c r="AX187" i="26"/>
  <c r="AW187" i="26"/>
  <c r="BR186" i="26"/>
  <c r="BQ186" i="26"/>
  <c r="BP186" i="26"/>
  <c r="BO186" i="26"/>
  <c r="BO190" i="26" s="1"/>
  <c r="BN186" i="26"/>
  <c r="BR185" i="26"/>
  <c r="BQ185" i="26"/>
  <c r="BP185" i="26"/>
  <c r="BO185" i="26"/>
  <c r="BN185" i="26"/>
  <c r="BR184" i="26"/>
  <c r="BQ184" i="26"/>
  <c r="BP184" i="26"/>
  <c r="BO184" i="26"/>
  <c r="BN184" i="26"/>
  <c r="BF184" i="26"/>
  <c r="BR160" i="26" s="1"/>
  <c r="BE184" i="26"/>
  <c r="BD184" i="26"/>
  <c r="BC184" i="26"/>
  <c r="BB184" i="26"/>
  <c r="BA184" i="26"/>
  <c r="AZ184" i="26"/>
  <c r="AY184" i="26"/>
  <c r="AX184" i="26"/>
  <c r="AW184" i="26"/>
  <c r="BR183" i="26"/>
  <c r="BQ183" i="26"/>
  <c r="BP183" i="26"/>
  <c r="BO183" i="26"/>
  <c r="BN183" i="26"/>
  <c r="BF183" i="26"/>
  <c r="BE183" i="26"/>
  <c r="BD183" i="26"/>
  <c r="BC183" i="26"/>
  <c r="BB183" i="26"/>
  <c r="BA183" i="26"/>
  <c r="AZ183" i="26"/>
  <c r="AY183" i="26"/>
  <c r="AX183" i="26"/>
  <c r="AW183" i="26"/>
  <c r="BI159" i="26" s="1"/>
  <c r="BR182" i="26"/>
  <c r="BQ182" i="26"/>
  <c r="BP182" i="26"/>
  <c r="BO182" i="26"/>
  <c r="BN182" i="26"/>
  <c r="BF182" i="26"/>
  <c r="BE182" i="26"/>
  <c r="BD182" i="26"/>
  <c r="BC182" i="26"/>
  <c r="BB182" i="26"/>
  <c r="BA182" i="26"/>
  <c r="AZ182" i="26"/>
  <c r="AY182" i="26"/>
  <c r="AX182" i="26"/>
  <c r="AW182" i="26"/>
  <c r="BR181" i="26"/>
  <c r="BQ181" i="26"/>
  <c r="BP181" i="26"/>
  <c r="BO181" i="26"/>
  <c r="BN181" i="26"/>
  <c r="BF181" i="26"/>
  <c r="BE181" i="26"/>
  <c r="BD181" i="26"/>
  <c r="BC181" i="26"/>
  <c r="BO157" i="26" s="1"/>
  <c r="BB181" i="26"/>
  <c r="BA181" i="26"/>
  <c r="AZ181" i="26"/>
  <c r="AY181" i="26"/>
  <c r="AX181" i="26"/>
  <c r="AW181" i="26"/>
  <c r="BR180" i="26"/>
  <c r="BQ180" i="26"/>
  <c r="BP180" i="26"/>
  <c r="BO180" i="26"/>
  <c r="BN180" i="26"/>
  <c r="BF180" i="26"/>
  <c r="BE180" i="26"/>
  <c r="BD180" i="26"/>
  <c r="BC180" i="26"/>
  <c r="BB180" i="26"/>
  <c r="BA180" i="26"/>
  <c r="AZ180" i="26"/>
  <c r="BL156" i="26" s="1"/>
  <c r="AY180" i="26"/>
  <c r="AX180" i="26"/>
  <c r="AW180" i="26"/>
  <c r="BR179" i="26"/>
  <c r="BR190" i="26" s="1"/>
  <c r="BQ179" i="26"/>
  <c r="BQ190" i="26" s="1"/>
  <c r="BP179" i="26"/>
  <c r="BP190" i="26" s="1"/>
  <c r="BO179" i="26"/>
  <c r="BN179" i="26"/>
  <c r="BN190" i="26" s="1"/>
  <c r="BF179" i="26"/>
  <c r="BE179" i="26"/>
  <c r="BD179" i="26"/>
  <c r="BC179" i="26"/>
  <c r="BB179" i="26"/>
  <c r="BA179" i="26"/>
  <c r="AZ179" i="26"/>
  <c r="AY179" i="26"/>
  <c r="AX179" i="26"/>
  <c r="AW179" i="26"/>
  <c r="BF178" i="26"/>
  <c r="BE178" i="26"/>
  <c r="BD178" i="26"/>
  <c r="BC178" i="26"/>
  <c r="BB178" i="26"/>
  <c r="BA178" i="26"/>
  <c r="BM154" i="26" s="1"/>
  <c r="AZ178" i="26"/>
  <c r="AY178" i="26"/>
  <c r="AX178" i="26"/>
  <c r="AW178" i="26"/>
  <c r="BF177" i="26"/>
  <c r="BE177" i="26"/>
  <c r="BD177" i="26"/>
  <c r="BC177" i="26"/>
  <c r="BB177" i="26"/>
  <c r="BA177" i="26"/>
  <c r="AZ177" i="26"/>
  <c r="AY177" i="26"/>
  <c r="BK153" i="26" s="1"/>
  <c r="AX177" i="26"/>
  <c r="AW177" i="26"/>
  <c r="BF176" i="26"/>
  <c r="BE176" i="26"/>
  <c r="BD176" i="26"/>
  <c r="BC176" i="26"/>
  <c r="BB176" i="26"/>
  <c r="BA176" i="26"/>
  <c r="AZ176" i="26"/>
  <c r="AY176" i="26"/>
  <c r="AX176" i="26"/>
  <c r="AW176" i="26"/>
  <c r="BI152" i="26" s="1"/>
  <c r="BF175" i="26"/>
  <c r="BE175" i="26"/>
  <c r="BD175" i="26"/>
  <c r="BC175" i="26"/>
  <c r="BB175" i="26"/>
  <c r="BN151" i="26" s="1"/>
  <c r="BA175" i="26"/>
  <c r="AZ175" i="26"/>
  <c r="AY175" i="26"/>
  <c r="AX175" i="26"/>
  <c r="AW175" i="26"/>
  <c r="CB174" i="26"/>
  <c r="CA174" i="26"/>
  <c r="BZ174" i="26"/>
  <c r="BY174" i="26"/>
  <c r="BX174" i="26"/>
  <c r="BW174" i="26"/>
  <c r="BV174" i="26"/>
  <c r="BU174" i="26"/>
  <c r="BT174" i="26"/>
  <c r="BS174" i="26"/>
  <c r="BR174" i="26"/>
  <c r="BQ174" i="26"/>
  <c r="BP174" i="26"/>
  <c r="BO174" i="26"/>
  <c r="BN174" i="26"/>
  <c r="BM174" i="26"/>
  <c r="BL174" i="26"/>
  <c r="BK174" i="26"/>
  <c r="BJ174" i="26"/>
  <c r="BF174" i="26"/>
  <c r="BE174" i="26"/>
  <c r="BD174" i="26"/>
  <c r="BC174" i="26"/>
  <c r="BB174" i="26"/>
  <c r="BA174" i="26"/>
  <c r="AZ174" i="26"/>
  <c r="AY174" i="26"/>
  <c r="AX174" i="26"/>
  <c r="AW174" i="26"/>
  <c r="CB173" i="26"/>
  <c r="CA173" i="26"/>
  <c r="BZ173" i="26"/>
  <c r="BY173" i="26"/>
  <c r="BX173" i="26"/>
  <c r="BW173" i="26"/>
  <c r="BV173" i="26"/>
  <c r="BU173" i="26"/>
  <c r="BT173" i="26"/>
  <c r="BS173" i="26"/>
  <c r="BR173" i="26"/>
  <c r="BQ173" i="26"/>
  <c r="BP173" i="26"/>
  <c r="BO173" i="26"/>
  <c r="BN173" i="26"/>
  <c r="BM173" i="26"/>
  <c r="BL173" i="26"/>
  <c r="BK173" i="26"/>
  <c r="BJ173" i="26"/>
  <c r="CB172" i="26"/>
  <c r="CA172" i="26"/>
  <c r="BZ172" i="26"/>
  <c r="BY172" i="26"/>
  <c r="BX172" i="26"/>
  <c r="BW172" i="26"/>
  <c r="BV172" i="26"/>
  <c r="BU172" i="26"/>
  <c r="BT172" i="26"/>
  <c r="BS172" i="26"/>
  <c r="BR172" i="26"/>
  <c r="BQ172" i="26"/>
  <c r="BP172" i="26"/>
  <c r="BO172" i="26"/>
  <c r="BN172" i="26"/>
  <c r="BM172" i="26"/>
  <c r="BL172" i="26"/>
  <c r="BK172" i="26"/>
  <c r="BJ172" i="26"/>
  <c r="CB171" i="26"/>
  <c r="CA171" i="26"/>
  <c r="BZ171" i="26"/>
  <c r="BY171" i="26"/>
  <c r="BX171" i="26"/>
  <c r="BW171" i="26"/>
  <c r="BV171" i="26"/>
  <c r="BU171" i="26"/>
  <c r="BT171" i="26"/>
  <c r="BS171" i="26"/>
  <c r="BR171" i="26"/>
  <c r="BQ171" i="26"/>
  <c r="BQ175" i="26" s="1"/>
  <c r="BP171" i="26"/>
  <c r="BO171" i="26"/>
  <c r="BN171" i="26"/>
  <c r="BM171" i="26"/>
  <c r="BL171" i="26"/>
  <c r="BK171" i="26"/>
  <c r="BJ171" i="26"/>
  <c r="BF171" i="26"/>
  <c r="BE171" i="26"/>
  <c r="BD171" i="26"/>
  <c r="BC171" i="26"/>
  <c r="BB171" i="26"/>
  <c r="BN160" i="26" s="1"/>
  <c r="BA171" i="26"/>
  <c r="AZ171" i="26"/>
  <c r="AY171" i="26"/>
  <c r="AX171" i="26"/>
  <c r="AW171" i="26"/>
  <c r="CB170" i="26"/>
  <c r="CA170" i="26"/>
  <c r="BZ170" i="26"/>
  <c r="BY170" i="26"/>
  <c r="BX170" i="26"/>
  <c r="BW170" i="26"/>
  <c r="BV170" i="26"/>
  <c r="BU170" i="26"/>
  <c r="BT170" i="26"/>
  <c r="BS170" i="26"/>
  <c r="BR170" i="26"/>
  <c r="BQ170" i="26"/>
  <c r="BP170" i="26"/>
  <c r="BO170" i="26"/>
  <c r="BN170" i="26"/>
  <c r="BM170" i="26"/>
  <c r="BL170" i="26"/>
  <c r="BK170" i="26"/>
  <c r="BJ170" i="26"/>
  <c r="BF170" i="26"/>
  <c r="BE170" i="26"/>
  <c r="BD170" i="26"/>
  <c r="BC170" i="26"/>
  <c r="BB170" i="26"/>
  <c r="BA170" i="26"/>
  <c r="AZ170" i="26"/>
  <c r="AY170" i="26"/>
  <c r="AX170" i="26"/>
  <c r="AW170" i="26"/>
  <c r="CB169" i="26"/>
  <c r="CA169" i="26"/>
  <c r="BZ169" i="26"/>
  <c r="BY169" i="26"/>
  <c r="BX169" i="26"/>
  <c r="BW169" i="26"/>
  <c r="BV169" i="26"/>
  <c r="BU169" i="26"/>
  <c r="BT169" i="26"/>
  <c r="BS169" i="26"/>
  <c r="BR169" i="26"/>
  <c r="BQ169" i="26"/>
  <c r="BP169" i="26"/>
  <c r="BO169" i="26"/>
  <c r="BN169" i="26"/>
  <c r="BM169" i="26"/>
  <c r="BL169" i="26"/>
  <c r="BK169" i="26"/>
  <c r="BJ169" i="26"/>
  <c r="BF169" i="26"/>
  <c r="BE169" i="26"/>
  <c r="BD169" i="26"/>
  <c r="BC169" i="26"/>
  <c r="BB169" i="26"/>
  <c r="BA169" i="26"/>
  <c r="AZ169" i="26"/>
  <c r="BL158" i="26" s="1"/>
  <c r="AY169" i="26"/>
  <c r="AX169" i="26"/>
  <c r="AW169" i="26"/>
  <c r="CB168" i="26"/>
  <c r="CA168" i="26"/>
  <c r="BZ168" i="26"/>
  <c r="BY168" i="26"/>
  <c r="BX168" i="26"/>
  <c r="BW168" i="26"/>
  <c r="BV168" i="26"/>
  <c r="BU168" i="26"/>
  <c r="BT168" i="26"/>
  <c r="BS168" i="26"/>
  <c r="BR168" i="26"/>
  <c r="BQ168" i="26"/>
  <c r="BP168" i="26"/>
  <c r="BO168" i="26"/>
  <c r="BN168" i="26"/>
  <c r="BM168" i="26"/>
  <c r="BL168" i="26"/>
  <c r="BK168" i="26"/>
  <c r="BJ168" i="26"/>
  <c r="BF168" i="26"/>
  <c r="BE168" i="26"/>
  <c r="BQ157" i="26" s="1"/>
  <c r="BD168" i="26"/>
  <c r="BC168" i="26"/>
  <c r="BB168" i="26"/>
  <c r="BA168" i="26"/>
  <c r="AZ168" i="26"/>
  <c r="AY168" i="26"/>
  <c r="AX168" i="26"/>
  <c r="AW168" i="26"/>
  <c r="CB167" i="26"/>
  <c r="CA167" i="26"/>
  <c r="BZ167" i="26"/>
  <c r="BY167" i="26"/>
  <c r="BX167" i="26"/>
  <c r="BW167" i="26"/>
  <c r="BV167" i="26"/>
  <c r="BU167" i="26"/>
  <c r="BT167" i="26"/>
  <c r="BS167" i="26"/>
  <c r="BR167" i="26"/>
  <c r="BQ167" i="26"/>
  <c r="BP167" i="26"/>
  <c r="BO167" i="26"/>
  <c r="BN167" i="26"/>
  <c r="BM167" i="26"/>
  <c r="BL167" i="26"/>
  <c r="BK167" i="26"/>
  <c r="BJ167" i="26"/>
  <c r="BF167" i="26"/>
  <c r="BE167" i="26"/>
  <c r="BD167" i="26"/>
  <c r="BC167" i="26"/>
  <c r="BB167" i="26"/>
  <c r="BA167" i="26"/>
  <c r="AZ167" i="26"/>
  <c r="AY167" i="26"/>
  <c r="AX167" i="26"/>
  <c r="BJ156" i="26" s="1"/>
  <c r="AW167" i="26"/>
  <c r="CB166" i="26"/>
  <c r="CA166" i="26"/>
  <c r="BZ166" i="26"/>
  <c r="BY166" i="26"/>
  <c r="BX166" i="26"/>
  <c r="BW166" i="26"/>
  <c r="BV166" i="26"/>
  <c r="BU166" i="26"/>
  <c r="BT166" i="26"/>
  <c r="BS166" i="26"/>
  <c r="BR166" i="26"/>
  <c r="BQ166" i="26"/>
  <c r="BP166" i="26"/>
  <c r="BO166" i="26"/>
  <c r="BN166" i="26"/>
  <c r="BM166" i="26"/>
  <c r="BL166" i="26"/>
  <c r="BK166" i="26"/>
  <c r="BJ166" i="26"/>
  <c r="BF166" i="26"/>
  <c r="BE166" i="26"/>
  <c r="BD166" i="26"/>
  <c r="BC166" i="26"/>
  <c r="BO155" i="26" s="1"/>
  <c r="BB166" i="26"/>
  <c r="BA166" i="26"/>
  <c r="AZ166" i="26"/>
  <c r="AY166" i="26"/>
  <c r="AX166" i="26"/>
  <c r="AW166" i="26"/>
  <c r="CB165" i="26"/>
  <c r="CA165" i="26"/>
  <c r="BZ165" i="26"/>
  <c r="BY165" i="26"/>
  <c r="BX165" i="26"/>
  <c r="BW165" i="26"/>
  <c r="BV165" i="26"/>
  <c r="BU165" i="26"/>
  <c r="BT165" i="26"/>
  <c r="BS165" i="26"/>
  <c r="BR165" i="26"/>
  <c r="BQ165" i="26"/>
  <c r="BP165" i="26"/>
  <c r="BO165" i="26"/>
  <c r="BN165" i="26"/>
  <c r="BM165" i="26"/>
  <c r="BL165" i="26"/>
  <c r="BK165" i="26"/>
  <c r="BJ165" i="26"/>
  <c r="BF165" i="26"/>
  <c r="BE165" i="26"/>
  <c r="BD165" i="26"/>
  <c r="BC165" i="26"/>
  <c r="BB165" i="26"/>
  <c r="BA165" i="26"/>
  <c r="AZ165" i="26"/>
  <c r="AY165" i="26"/>
  <c r="AX165" i="26"/>
  <c r="AW165" i="26"/>
  <c r="CB164" i="26"/>
  <c r="CB175" i="26" s="1"/>
  <c r="CA164" i="26"/>
  <c r="CA175" i="26" s="1"/>
  <c r="BZ164" i="26"/>
  <c r="BZ175" i="26" s="1"/>
  <c r="BY164" i="26"/>
  <c r="BY175" i="26" s="1"/>
  <c r="BX164" i="26"/>
  <c r="BX175" i="26" s="1"/>
  <c r="BW164" i="26"/>
  <c r="BW175" i="26" s="1"/>
  <c r="BV164" i="26"/>
  <c r="BV175" i="26" s="1"/>
  <c r="BU164" i="26"/>
  <c r="BU175" i="26" s="1"/>
  <c r="BT164" i="26"/>
  <c r="BT175" i="26" s="1"/>
  <c r="BS164" i="26"/>
  <c r="BS175" i="26" s="1"/>
  <c r="BR164" i="26"/>
  <c r="BR175" i="26" s="1"/>
  <c r="BQ164" i="26"/>
  <c r="BP164" i="26"/>
  <c r="BP175" i="26" s="1"/>
  <c r="BO164" i="26"/>
  <c r="BO175" i="26" s="1"/>
  <c r="BU180" i="26" s="1"/>
  <c r="Y54" i="26" s="1"/>
  <c r="Y61" i="26" s="1"/>
  <c r="BN164" i="26"/>
  <c r="BN175" i="26" s="1"/>
  <c r="BV180" i="26" s="1"/>
  <c r="Z54" i="26" s="1"/>
  <c r="Z61" i="26" s="1"/>
  <c r="BM164" i="26"/>
  <c r="BM175" i="26" s="1"/>
  <c r="BL164" i="26"/>
  <c r="BL175" i="26" s="1"/>
  <c r="BK164" i="26"/>
  <c r="BK175" i="26" s="1"/>
  <c r="BJ164" i="26"/>
  <c r="BJ175" i="26" s="1"/>
  <c r="BZ180" i="26" s="1"/>
  <c r="AD54" i="26" s="1"/>
  <c r="AD61" i="26" s="1"/>
  <c r="BF164" i="26"/>
  <c r="BE164" i="26"/>
  <c r="BD164" i="26"/>
  <c r="BC164" i="26"/>
  <c r="BB164" i="26"/>
  <c r="BA164" i="26"/>
  <c r="BM153" i="26" s="1"/>
  <c r="AZ164" i="26"/>
  <c r="AY164" i="26"/>
  <c r="AX164" i="26"/>
  <c r="AW164" i="26"/>
  <c r="BF163" i="26"/>
  <c r="BE163" i="26"/>
  <c r="BD163" i="26"/>
  <c r="BC163" i="26"/>
  <c r="BB163" i="26"/>
  <c r="BA163" i="26"/>
  <c r="AZ163" i="26"/>
  <c r="AY163" i="26"/>
  <c r="AX163" i="26"/>
  <c r="AW163" i="26"/>
  <c r="BF162" i="26"/>
  <c r="BE162" i="26"/>
  <c r="BD162" i="26"/>
  <c r="BC162" i="26"/>
  <c r="BB162" i="26"/>
  <c r="BA162" i="26"/>
  <c r="AZ162" i="26"/>
  <c r="AY162" i="26"/>
  <c r="AX162" i="26"/>
  <c r="AW162" i="26"/>
  <c r="BI151" i="26" s="1"/>
  <c r="BF161" i="26"/>
  <c r="BE161" i="26"/>
  <c r="BQ150" i="26" s="1"/>
  <c r="BD161" i="26"/>
  <c r="BC161" i="26"/>
  <c r="BB161" i="26"/>
  <c r="BA161" i="26"/>
  <c r="AZ161" i="26"/>
  <c r="AY161" i="26"/>
  <c r="AX161" i="26"/>
  <c r="AW161" i="26"/>
  <c r="BP160" i="26"/>
  <c r="BO160" i="26"/>
  <c r="BM160" i="26"/>
  <c r="BL160" i="26"/>
  <c r="BK160" i="26"/>
  <c r="BJ160" i="26"/>
  <c r="BI160" i="26"/>
  <c r="BR159" i="26"/>
  <c r="BQ159" i="26"/>
  <c r="BP159" i="26"/>
  <c r="BN159" i="26"/>
  <c r="BM159" i="26"/>
  <c r="BL159" i="26"/>
  <c r="BK159" i="26"/>
  <c r="BJ159" i="26"/>
  <c r="BR158" i="26"/>
  <c r="BQ158" i="26"/>
  <c r="BP158" i="26"/>
  <c r="BO158" i="26"/>
  <c r="BN158" i="26"/>
  <c r="BK158" i="26"/>
  <c r="BJ158" i="26"/>
  <c r="BI158" i="26"/>
  <c r="BF158" i="26"/>
  <c r="BE158" i="26"/>
  <c r="BD158" i="26"/>
  <c r="BC158" i="26"/>
  <c r="BB158" i="26"/>
  <c r="BA158" i="26"/>
  <c r="AZ158" i="26"/>
  <c r="AY158" i="26"/>
  <c r="AX158" i="26"/>
  <c r="AW158" i="26"/>
  <c r="BR157" i="26"/>
  <c r="BP157" i="26"/>
  <c r="BN157" i="26"/>
  <c r="BM157" i="26"/>
  <c r="BL157" i="26"/>
  <c r="BJ157" i="26"/>
  <c r="BF157" i="26"/>
  <c r="BE157" i="26"/>
  <c r="BD157" i="26"/>
  <c r="BC157" i="26"/>
  <c r="BB157" i="26"/>
  <c r="BA157" i="26"/>
  <c r="AZ157" i="26"/>
  <c r="AY157" i="26"/>
  <c r="AX157" i="26"/>
  <c r="AW157" i="26"/>
  <c r="BR156" i="26"/>
  <c r="BQ156" i="26"/>
  <c r="BP156" i="26"/>
  <c r="BO156" i="26"/>
  <c r="BN156" i="26"/>
  <c r="BM156" i="26"/>
  <c r="BK156" i="26"/>
  <c r="BF156" i="26"/>
  <c r="BE156" i="26"/>
  <c r="BD156" i="26"/>
  <c r="BC156" i="26"/>
  <c r="BB156" i="26"/>
  <c r="BA156" i="26"/>
  <c r="AZ156" i="26"/>
  <c r="AY156" i="26"/>
  <c r="AX156" i="26"/>
  <c r="AW156" i="26"/>
  <c r="BR155" i="26"/>
  <c r="BP155" i="26"/>
  <c r="BN155" i="26"/>
  <c r="BM155" i="26"/>
  <c r="BL155" i="26"/>
  <c r="BK155" i="26"/>
  <c r="BJ155" i="26"/>
  <c r="BI155" i="26"/>
  <c r="BF155" i="26"/>
  <c r="BE155" i="26"/>
  <c r="BD155" i="26"/>
  <c r="BC155" i="26"/>
  <c r="BB155" i="26"/>
  <c r="BA155" i="26"/>
  <c r="AZ155" i="26"/>
  <c r="AY155" i="26"/>
  <c r="AX155" i="26"/>
  <c r="AW155" i="26"/>
  <c r="BR154" i="26"/>
  <c r="BP154" i="26"/>
  <c r="BN154" i="26"/>
  <c r="BL154" i="26"/>
  <c r="BK154" i="26"/>
  <c r="BJ154" i="26"/>
  <c r="BI154" i="26"/>
  <c r="BF154" i="26"/>
  <c r="BE154" i="26"/>
  <c r="BD154" i="26"/>
  <c r="BC154" i="26"/>
  <c r="BB154" i="26"/>
  <c r="BA154" i="26"/>
  <c r="AZ154" i="26"/>
  <c r="AY154" i="26"/>
  <c r="AX154" i="26"/>
  <c r="AW154" i="26"/>
  <c r="BR153" i="26"/>
  <c r="BQ153" i="26"/>
  <c r="BP153" i="26"/>
  <c r="BO153" i="26"/>
  <c r="BN153" i="26"/>
  <c r="BL153" i="26"/>
  <c r="BJ153" i="26"/>
  <c r="BI153" i="26"/>
  <c r="BF153" i="26"/>
  <c r="BE153" i="26"/>
  <c r="BD153" i="26"/>
  <c r="BC153" i="26"/>
  <c r="BB153" i="26"/>
  <c r="BA153" i="26"/>
  <c r="AZ153" i="26"/>
  <c r="AY153" i="26"/>
  <c r="AX153" i="26"/>
  <c r="AW153" i="26"/>
  <c r="BR152" i="26"/>
  <c r="BQ152" i="26"/>
  <c r="BP152" i="26"/>
  <c r="BO152" i="26"/>
  <c r="BN152" i="26"/>
  <c r="BM152" i="26"/>
  <c r="BL152" i="26"/>
  <c r="BK152" i="26"/>
  <c r="BJ152" i="26"/>
  <c r="BF152" i="26"/>
  <c r="BE152" i="26"/>
  <c r="BD152" i="26"/>
  <c r="BC152" i="26"/>
  <c r="BB152" i="26"/>
  <c r="BA152" i="26"/>
  <c r="AZ152" i="26"/>
  <c r="AY152" i="26"/>
  <c r="AX152" i="26"/>
  <c r="AW152" i="26"/>
  <c r="BR151" i="26"/>
  <c r="BQ151" i="26"/>
  <c r="BP151" i="26"/>
  <c r="BO151" i="26"/>
  <c r="BM151" i="26"/>
  <c r="BL151" i="26"/>
  <c r="BK151" i="26"/>
  <c r="BJ151" i="26"/>
  <c r="BF151" i="26"/>
  <c r="BE151" i="26"/>
  <c r="BD151" i="26"/>
  <c r="BC151" i="26"/>
  <c r="BB151" i="26"/>
  <c r="BA151" i="26"/>
  <c r="AZ151" i="26"/>
  <c r="AY151" i="26"/>
  <c r="AX151" i="26"/>
  <c r="AW151" i="26"/>
  <c r="BR150" i="26"/>
  <c r="BR161" i="26" s="1"/>
  <c r="AC75" i="26" s="1"/>
  <c r="BP150" i="26"/>
  <c r="BP161" i="26" s="1"/>
  <c r="AC73" i="26" s="1"/>
  <c r="BO150" i="26"/>
  <c r="BO161" i="26" s="1"/>
  <c r="AC72" i="26" s="1"/>
  <c r="BN150" i="26"/>
  <c r="BM150" i="26"/>
  <c r="BL150" i="26"/>
  <c r="BK150" i="26"/>
  <c r="BK161" i="26" s="1"/>
  <c r="AC68" i="26" s="1"/>
  <c r="BJ150" i="26"/>
  <c r="BI150" i="26"/>
  <c r="BF150" i="26"/>
  <c r="BE150" i="26"/>
  <c r="BD150" i="26"/>
  <c r="BC150" i="26"/>
  <c r="BB150" i="26"/>
  <c r="BA150" i="26"/>
  <c r="AZ150" i="26"/>
  <c r="AY150" i="26"/>
  <c r="AX150" i="26"/>
  <c r="AW150" i="26"/>
  <c r="BF149" i="26"/>
  <c r="BE149" i="26"/>
  <c r="BD149" i="26"/>
  <c r="BC149" i="26"/>
  <c r="BB149" i="26"/>
  <c r="BA149" i="26"/>
  <c r="AZ149" i="26"/>
  <c r="AY149" i="26"/>
  <c r="AX149" i="26"/>
  <c r="AW149" i="26"/>
  <c r="BF148" i="26"/>
  <c r="BE148" i="26"/>
  <c r="BD148" i="26"/>
  <c r="BC148" i="26"/>
  <c r="BB148" i="26"/>
  <c r="BA148" i="26"/>
  <c r="AZ148" i="26"/>
  <c r="AY148" i="26"/>
  <c r="AX148" i="26"/>
  <c r="AW148" i="26"/>
  <c r="BQ146" i="26"/>
  <c r="BF145" i="26"/>
  <c r="BR146" i="26" s="1"/>
  <c r="BE145" i="26"/>
  <c r="BD145" i="26"/>
  <c r="BP146" i="26" s="1"/>
  <c r="BC145" i="26"/>
  <c r="BO146" i="26" s="1"/>
  <c r="BB145" i="26"/>
  <c r="BN146" i="26" s="1"/>
  <c r="BA145" i="26"/>
  <c r="BM146" i="26" s="1"/>
  <c r="AZ145" i="26"/>
  <c r="BL146" i="26" s="1"/>
  <c r="AY145" i="26"/>
  <c r="BK146" i="26" s="1"/>
  <c r="AX145" i="26"/>
  <c r="BJ146" i="26" s="1"/>
  <c r="AW145" i="26"/>
  <c r="BI146" i="26" s="1"/>
  <c r="BF144" i="26"/>
  <c r="BR145" i="26" s="1"/>
  <c r="BE144" i="26"/>
  <c r="BQ145" i="26" s="1"/>
  <c r="BD144" i="26"/>
  <c r="BP145" i="26" s="1"/>
  <c r="BC144" i="26"/>
  <c r="BO145" i="26" s="1"/>
  <c r="BB144" i="26"/>
  <c r="BN145" i="26" s="1"/>
  <c r="BA144" i="26"/>
  <c r="BM145" i="26" s="1"/>
  <c r="AZ144" i="26"/>
  <c r="BL145" i="26" s="1"/>
  <c r="AY144" i="26"/>
  <c r="BK145" i="26" s="1"/>
  <c r="AX144" i="26"/>
  <c r="BJ145" i="26" s="1"/>
  <c r="AW144" i="26"/>
  <c r="BI145" i="26" s="1"/>
  <c r="CJ143" i="26"/>
  <c r="CI143" i="26"/>
  <c r="CH143" i="26"/>
  <c r="CG143" i="26"/>
  <c r="CF143" i="26"/>
  <c r="CE143" i="26"/>
  <c r="BF143" i="26"/>
  <c r="BR144" i="26" s="1"/>
  <c r="BE143" i="26"/>
  <c r="BQ144" i="26" s="1"/>
  <c r="BD143" i="26"/>
  <c r="BP144" i="26" s="1"/>
  <c r="BC143" i="26"/>
  <c r="BO144" i="26" s="1"/>
  <c r="BB143" i="26"/>
  <c r="BN144" i="26" s="1"/>
  <c r="BA143" i="26"/>
  <c r="BM144" i="26" s="1"/>
  <c r="AZ143" i="26"/>
  <c r="BL144" i="26" s="1"/>
  <c r="AY143" i="26"/>
  <c r="BK144" i="26" s="1"/>
  <c r="AX143" i="26"/>
  <c r="BJ144" i="26" s="1"/>
  <c r="AW143" i="26"/>
  <c r="BI144" i="26" s="1"/>
  <c r="CJ142" i="26"/>
  <c r="CI142" i="26"/>
  <c r="CH142" i="26"/>
  <c r="CG142" i="26"/>
  <c r="CF142" i="26"/>
  <c r="CE142" i="26"/>
  <c r="BJ142" i="26"/>
  <c r="BI142" i="26"/>
  <c r="BF142" i="26"/>
  <c r="BR143" i="26" s="1"/>
  <c r="BE142" i="26"/>
  <c r="BQ143" i="26" s="1"/>
  <c r="BD142" i="26"/>
  <c r="BP143" i="26" s="1"/>
  <c r="BC142" i="26"/>
  <c r="BO143" i="26" s="1"/>
  <c r="BB142" i="26"/>
  <c r="BN143" i="26" s="1"/>
  <c r="BA142" i="26"/>
  <c r="BM143" i="26" s="1"/>
  <c r="AZ142" i="26"/>
  <c r="BL143" i="26" s="1"/>
  <c r="AY142" i="26"/>
  <c r="BK143" i="26" s="1"/>
  <c r="AX142" i="26"/>
  <c r="BJ143" i="26" s="1"/>
  <c r="AW142" i="26"/>
  <c r="BI143" i="26" s="1"/>
  <c r="CJ141" i="26"/>
  <c r="CI141" i="26"/>
  <c r="CH141" i="26"/>
  <c r="CG141" i="26"/>
  <c r="CF141" i="26"/>
  <c r="CE141" i="26"/>
  <c r="CA141" i="26"/>
  <c r="BZ141" i="26"/>
  <c r="BY141" i="26"/>
  <c r="BX141" i="26"/>
  <c r="BP141" i="26"/>
  <c r="BO141" i="26"/>
  <c r="BF141" i="26"/>
  <c r="BR142" i="26" s="1"/>
  <c r="BE141" i="26"/>
  <c r="BQ142" i="26" s="1"/>
  <c r="BD141" i="26"/>
  <c r="BP142" i="26" s="1"/>
  <c r="BC141" i="26"/>
  <c r="BO142" i="26" s="1"/>
  <c r="BB141" i="26"/>
  <c r="BN142" i="26" s="1"/>
  <c r="BA141" i="26"/>
  <c r="BM142" i="26" s="1"/>
  <c r="AZ141" i="26"/>
  <c r="BL142" i="26" s="1"/>
  <c r="AY141" i="26"/>
  <c r="BK142" i="26" s="1"/>
  <c r="AX141" i="26"/>
  <c r="AW141" i="26"/>
  <c r="CJ140" i="26"/>
  <c r="CI140" i="26"/>
  <c r="CH140" i="26"/>
  <c r="CG140" i="26"/>
  <c r="CF140" i="26"/>
  <c r="CE140" i="26"/>
  <c r="CA140" i="26"/>
  <c r="BZ140" i="26"/>
  <c r="BY140" i="26"/>
  <c r="BX140" i="26"/>
  <c r="BJ140" i="26"/>
  <c r="BI140" i="26"/>
  <c r="BF140" i="26"/>
  <c r="BR141" i="26" s="1"/>
  <c r="BE140" i="26"/>
  <c r="BQ141" i="26" s="1"/>
  <c r="BD140" i="26"/>
  <c r="BC140" i="26"/>
  <c r="BB140" i="26"/>
  <c r="BN141" i="26" s="1"/>
  <c r="BA140" i="26"/>
  <c r="BM141" i="26" s="1"/>
  <c r="AZ140" i="26"/>
  <c r="BL141" i="26" s="1"/>
  <c r="AY140" i="26"/>
  <c r="BK141" i="26" s="1"/>
  <c r="AX140" i="26"/>
  <c r="BJ141" i="26" s="1"/>
  <c r="AW140" i="26"/>
  <c r="BI141" i="26" s="1"/>
  <c r="CJ139" i="26"/>
  <c r="CI139" i="26"/>
  <c r="CH139" i="26"/>
  <c r="CG139" i="26"/>
  <c r="CF139" i="26"/>
  <c r="CE139" i="26"/>
  <c r="CA139" i="26"/>
  <c r="BZ139" i="26"/>
  <c r="BY139" i="26"/>
  <c r="BX139" i="26"/>
  <c r="BP139" i="26"/>
  <c r="BO139" i="26"/>
  <c r="BM139" i="26"/>
  <c r="BF139" i="26"/>
  <c r="BR140" i="26" s="1"/>
  <c r="BE139" i="26"/>
  <c r="BQ140" i="26" s="1"/>
  <c r="BD139" i="26"/>
  <c r="BP140" i="26" s="1"/>
  <c r="BC139" i="26"/>
  <c r="BO140" i="26" s="1"/>
  <c r="BB139" i="26"/>
  <c r="BN140" i="26" s="1"/>
  <c r="BA139" i="26"/>
  <c r="BM140" i="26" s="1"/>
  <c r="AZ139" i="26"/>
  <c r="BL140" i="26" s="1"/>
  <c r="AY139" i="26"/>
  <c r="BK140" i="26" s="1"/>
  <c r="AX139" i="26"/>
  <c r="AW139" i="26"/>
  <c r="CJ138" i="26"/>
  <c r="CI138" i="26"/>
  <c r="CH138" i="26"/>
  <c r="CG138" i="26"/>
  <c r="CF138" i="26"/>
  <c r="CE138" i="26"/>
  <c r="CA138" i="26"/>
  <c r="BZ138" i="26"/>
  <c r="BY138" i="26"/>
  <c r="BX138" i="26"/>
  <c r="BI138" i="26"/>
  <c r="BF138" i="26"/>
  <c r="BR139" i="26" s="1"/>
  <c r="BE138" i="26"/>
  <c r="BQ139" i="26" s="1"/>
  <c r="BD138" i="26"/>
  <c r="BC138" i="26"/>
  <c r="BB138" i="26"/>
  <c r="BN139" i="26" s="1"/>
  <c r="BA138" i="26"/>
  <c r="AZ138" i="26"/>
  <c r="BL139" i="26" s="1"/>
  <c r="AY138" i="26"/>
  <c r="BK139" i="26" s="1"/>
  <c r="AX138" i="26"/>
  <c r="BJ139" i="26" s="1"/>
  <c r="AW138" i="26"/>
  <c r="BI139" i="26" s="1"/>
  <c r="CJ137" i="26"/>
  <c r="CI137" i="26"/>
  <c r="CH137" i="26"/>
  <c r="CG137" i="26"/>
  <c r="CF137" i="26"/>
  <c r="CE137" i="26"/>
  <c r="CA137" i="26"/>
  <c r="BZ137" i="26"/>
  <c r="BY137" i="26"/>
  <c r="BX137" i="26"/>
  <c r="BP137" i="26"/>
  <c r="BO137" i="26"/>
  <c r="BF137" i="26"/>
  <c r="BR138" i="26" s="1"/>
  <c r="BE137" i="26"/>
  <c r="BQ138" i="26" s="1"/>
  <c r="BD137" i="26"/>
  <c r="BP138" i="26" s="1"/>
  <c r="BC137" i="26"/>
  <c r="BO138" i="26" s="1"/>
  <c r="BB137" i="26"/>
  <c r="BN138" i="26" s="1"/>
  <c r="BA137" i="26"/>
  <c r="BM138" i="26" s="1"/>
  <c r="AZ137" i="26"/>
  <c r="BL138" i="26" s="1"/>
  <c r="AY137" i="26"/>
  <c r="BK138" i="26" s="1"/>
  <c r="AX137" i="26"/>
  <c r="BJ138" i="26" s="1"/>
  <c r="AW137" i="26"/>
  <c r="CJ136" i="26"/>
  <c r="CJ144" i="26" s="1"/>
  <c r="AD60" i="26" s="1"/>
  <c r="CI136" i="26"/>
  <c r="CI144" i="26" s="1"/>
  <c r="AC60" i="26" s="1"/>
  <c r="CH136" i="26"/>
  <c r="CH144" i="26" s="1"/>
  <c r="AB60" i="26" s="1"/>
  <c r="CG136" i="26"/>
  <c r="CG144" i="26" s="1"/>
  <c r="AA60" i="26" s="1"/>
  <c r="CF136" i="26"/>
  <c r="CF144" i="26" s="1"/>
  <c r="Z60" i="26" s="1"/>
  <c r="CE136" i="26"/>
  <c r="CE144" i="26" s="1"/>
  <c r="Y60" i="26" s="1"/>
  <c r="CA136" i="26"/>
  <c r="BZ136" i="26"/>
  <c r="BY136" i="26"/>
  <c r="BX136" i="26"/>
  <c r="BN136" i="26"/>
  <c r="BM136" i="26"/>
  <c r="BJ136" i="26"/>
  <c r="BI136" i="26"/>
  <c r="BI147" i="26" s="1"/>
  <c r="AA66" i="26" s="1"/>
  <c r="BF136" i="26"/>
  <c r="BR137" i="26" s="1"/>
  <c r="BE136" i="26"/>
  <c r="BQ137" i="26" s="1"/>
  <c r="BD136" i="26"/>
  <c r="BC136" i="26"/>
  <c r="BB136" i="26"/>
  <c r="BN137" i="26" s="1"/>
  <c r="BA136" i="26"/>
  <c r="BM137" i="26" s="1"/>
  <c r="AZ136" i="26"/>
  <c r="BL137" i="26" s="1"/>
  <c r="AY136" i="26"/>
  <c r="BK137" i="26" s="1"/>
  <c r="AX136" i="26"/>
  <c r="BJ137" i="26" s="1"/>
  <c r="AW136" i="26"/>
  <c r="BI137" i="26" s="1"/>
  <c r="BF135" i="26"/>
  <c r="BR136" i="26" s="1"/>
  <c r="BE135" i="26"/>
  <c r="BQ136" i="26" s="1"/>
  <c r="BQ147" i="26" s="1"/>
  <c r="AA74" i="26" s="1"/>
  <c r="BD135" i="26"/>
  <c r="BP136" i="26" s="1"/>
  <c r="BP147" i="26" s="1"/>
  <c r="AA73" i="26" s="1"/>
  <c r="BC135" i="26"/>
  <c r="BO136" i="26" s="1"/>
  <c r="BB135" i="26"/>
  <c r="BA135" i="26"/>
  <c r="AZ135" i="26"/>
  <c r="BL136" i="26" s="1"/>
  <c r="AY135" i="26"/>
  <c r="BK136" i="26" s="1"/>
  <c r="AX135" i="26"/>
  <c r="AW135" i="26"/>
  <c r="X124" i="26"/>
  <c r="W124" i="26"/>
  <c r="U124" i="26"/>
  <c r="S124" i="26"/>
  <c r="Q124" i="26"/>
  <c r="O124" i="26"/>
  <c r="M124" i="26"/>
  <c r="Y48" i="26" s="1"/>
  <c r="K124" i="26"/>
  <c r="I124" i="26"/>
  <c r="G124" i="26"/>
  <c r="F124" i="26"/>
  <c r="D124" i="26"/>
  <c r="Y47" i="26" s="1"/>
  <c r="B124" i="26"/>
  <c r="AD57" i="26"/>
  <c r="AC57" i="26"/>
  <c r="AB57" i="26"/>
  <c r="AA57" i="26"/>
  <c r="Z57" i="26"/>
  <c r="Y57" i="26"/>
  <c r="S55" i="26"/>
  <c r="AD58" i="26" s="1"/>
  <c r="R55" i="26"/>
  <c r="AC58" i="26" s="1"/>
  <c r="Q55" i="26"/>
  <c r="AB58" i="26" s="1"/>
  <c r="P55" i="26"/>
  <c r="AA58" i="26" s="1"/>
  <c r="O55" i="26"/>
  <c r="Z58" i="26" s="1"/>
  <c r="N55" i="26"/>
  <c r="Y58" i="26" s="1"/>
  <c r="Y46" i="26"/>
  <c r="Y44" i="26"/>
  <c r="Y43" i="26"/>
  <c r="BF210" i="25"/>
  <c r="BE210" i="25"/>
  <c r="BD210" i="25"/>
  <c r="BC210" i="25"/>
  <c r="BB210" i="25"/>
  <c r="BA210" i="25"/>
  <c r="AZ210" i="25"/>
  <c r="AY210" i="25"/>
  <c r="AX210" i="25"/>
  <c r="AW210" i="25"/>
  <c r="BF209" i="25"/>
  <c r="BE209" i="25"/>
  <c r="BD209" i="25"/>
  <c r="BC209" i="25"/>
  <c r="BB209" i="25"/>
  <c r="BA209" i="25"/>
  <c r="AZ209" i="25"/>
  <c r="AY209" i="25"/>
  <c r="AX209" i="25"/>
  <c r="AW209" i="25"/>
  <c r="BF208" i="25"/>
  <c r="BE208" i="25"/>
  <c r="BD208" i="25"/>
  <c r="BC208" i="25"/>
  <c r="BB208" i="25"/>
  <c r="BA208" i="25"/>
  <c r="AZ208" i="25"/>
  <c r="AY208" i="25"/>
  <c r="AX208" i="25"/>
  <c r="AW208" i="25"/>
  <c r="BF207" i="25"/>
  <c r="BE207" i="25"/>
  <c r="BD207" i="25"/>
  <c r="BC207" i="25"/>
  <c r="BB207" i="25"/>
  <c r="BA207" i="25"/>
  <c r="BM157" i="25" s="1"/>
  <c r="AZ207" i="25"/>
  <c r="AY207" i="25"/>
  <c r="AX207" i="25"/>
  <c r="AW207" i="25"/>
  <c r="BF206" i="25"/>
  <c r="BE206" i="25"/>
  <c r="BD206" i="25"/>
  <c r="BC206" i="25"/>
  <c r="BB206" i="25"/>
  <c r="BA206" i="25"/>
  <c r="AZ206" i="25"/>
  <c r="AY206" i="25"/>
  <c r="BK156" i="25" s="1"/>
  <c r="AX206" i="25"/>
  <c r="AW206" i="25"/>
  <c r="BF205" i="25"/>
  <c r="BE205" i="25"/>
  <c r="BD205" i="25"/>
  <c r="BC205" i="25"/>
  <c r="BB205" i="25"/>
  <c r="BA205" i="25"/>
  <c r="AZ205" i="25"/>
  <c r="AY205" i="25"/>
  <c r="AX205" i="25"/>
  <c r="AW205" i="25"/>
  <c r="BI155" i="25" s="1"/>
  <c r="BF204" i="25"/>
  <c r="BE204" i="25"/>
  <c r="BD204" i="25"/>
  <c r="BC204" i="25"/>
  <c r="BB204" i="25"/>
  <c r="BA204" i="25"/>
  <c r="AZ204" i="25"/>
  <c r="AY204" i="25"/>
  <c r="AX204" i="25"/>
  <c r="AW204" i="25"/>
  <c r="BF203" i="25"/>
  <c r="BE203" i="25"/>
  <c r="BD203" i="25"/>
  <c r="BC203" i="25"/>
  <c r="BB203" i="25"/>
  <c r="BA203" i="25"/>
  <c r="AZ203" i="25"/>
  <c r="AY203" i="25"/>
  <c r="AX203" i="25"/>
  <c r="AW203" i="25"/>
  <c r="BF202" i="25"/>
  <c r="BE202" i="25"/>
  <c r="BD202" i="25"/>
  <c r="BC202" i="25"/>
  <c r="BB202" i="25"/>
  <c r="BA202" i="25"/>
  <c r="AZ202" i="25"/>
  <c r="AY202" i="25"/>
  <c r="AX202" i="25"/>
  <c r="AW202" i="25"/>
  <c r="BF201" i="25"/>
  <c r="BE201" i="25"/>
  <c r="BD201" i="25"/>
  <c r="BC201" i="25"/>
  <c r="BB201" i="25"/>
  <c r="BA201" i="25"/>
  <c r="AZ201" i="25"/>
  <c r="AY201" i="25"/>
  <c r="AX201" i="25"/>
  <c r="AW201" i="25"/>
  <c r="BF200" i="25"/>
  <c r="BE200" i="25"/>
  <c r="BD200" i="25"/>
  <c r="BC200" i="25"/>
  <c r="BB200" i="25"/>
  <c r="BA200" i="25"/>
  <c r="AZ200" i="25"/>
  <c r="AY200" i="25"/>
  <c r="AX200" i="25"/>
  <c r="AW200" i="25"/>
  <c r="BF197" i="25"/>
  <c r="BE197" i="25"/>
  <c r="BD197" i="25"/>
  <c r="BC197" i="25"/>
  <c r="BB197" i="25"/>
  <c r="BA197" i="25"/>
  <c r="AZ197" i="25"/>
  <c r="AY197" i="25"/>
  <c r="AX197" i="25"/>
  <c r="AW197" i="25"/>
  <c r="BI160" i="25" s="1"/>
  <c r="BF196" i="25"/>
  <c r="BE196" i="25"/>
  <c r="BD196" i="25"/>
  <c r="BC196" i="25"/>
  <c r="BB196" i="25"/>
  <c r="BA196" i="25"/>
  <c r="AZ196" i="25"/>
  <c r="AY196" i="25"/>
  <c r="AX196" i="25"/>
  <c r="AW196" i="25"/>
  <c r="BF195" i="25"/>
  <c r="BE195" i="25"/>
  <c r="BQ158" i="25" s="1"/>
  <c r="BD195" i="25"/>
  <c r="BC195" i="25"/>
  <c r="BB195" i="25"/>
  <c r="BA195" i="25"/>
  <c r="AZ195" i="25"/>
  <c r="AY195" i="25"/>
  <c r="AX195" i="25"/>
  <c r="AW195" i="25"/>
  <c r="BF194" i="25"/>
  <c r="BE194" i="25"/>
  <c r="BD194" i="25"/>
  <c r="BC194" i="25"/>
  <c r="BO157" i="25" s="1"/>
  <c r="BB194" i="25"/>
  <c r="BA194" i="25"/>
  <c r="AZ194" i="25"/>
  <c r="AY194" i="25"/>
  <c r="AX194" i="25"/>
  <c r="AW194" i="25"/>
  <c r="BF193" i="25"/>
  <c r="BE193" i="25"/>
  <c r="BD193" i="25"/>
  <c r="BC193" i="25"/>
  <c r="BB193" i="25"/>
  <c r="BA193" i="25"/>
  <c r="BM156" i="25" s="1"/>
  <c r="AZ193" i="25"/>
  <c r="AY193" i="25"/>
  <c r="AX193" i="25"/>
  <c r="AW193" i="25"/>
  <c r="BF192" i="25"/>
  <c r="BE192" i="25"/>
  <c r="BD192" i="25"/>
  <c r="BC192" i="25"/>
  <c r="BB192" i="25"/>
  <c r="BA192" i="25"/>
  <c r="AZ192" i="25"/>
  <c r="AY192" i="25"/>
  <c r="BK155" i="25" s="1"/>
  <c r="AX192" i="25"/>
  <c r="AW192" i="25"/>
  <c r="BF191" i="25"/>
  <c r="BE191" i="25"/>
  <c r="BD191" i="25"/>
  <c r="BC191" i="25"/>
  <c r="BB191" i="25"/>
  <c r="BA191" i="25"/>
  <c r="AZ191" i="25"/>
  <c r="AY191" i="25"/>
  <c r="AX191" i="25"/>
  <c r="AW191" i="25"/>
  <c r="BI154" i="25" s="1"/>
  <c r="BF190" i="25"/>
  <c r="BE190" i="25"/>
  <c r="BD190" i="25"/>
  <c r="BC190" i="25"/>
  <c r="BB190" i="25"/>
  <c r="BA190" i="25"/>
  <c r="AZ190" i="25"/>
  <c r="BL153" i="25" s="1"/>
  <c r="AY190" i="25"/>
  <c r="AX190" i="25"/>
  <c r="AW190" i="25"/>
  <c r="BR189" i="25"/>
  <c r="BQ189" i="25"/>
  <c r="BP189" i="25"/>
  <c r="BO189" i="25"/>
  <c r="BN189" i="25"/>
  <c r="BF189" i="25"/>
  <c r="BE189" i="25"/>
  <c r="BD189" i="25"/>
  <c r="BC189" i="25"/>
  <c r="BB189" i="25"/>
  <c r="BA189" i="25"/>
  <c r="AZ189" i="25"/>
  <c r="AY189" i="25"/>
  <c r="AX189" i="25"/>
  <c r="AW189" i="25"/>
  <c r="BR188" i="25"/>
  <c r="BQ188" i="25"/>
  <c r="BP188" i="25"/>
  <c r="BO188" i="25"/>
  <c r="BN188" i="25"/>
  <c r="BF188" i="25"/>
  <c r="BE188" i="25"/>
  <c r="BD188" i="25"/>
  <c r="BC188" i="25"/>
  <c r="BB188" i="25"/>
  <c r="BA188" i="25"/>
  <c r="AZ188" i="25"/>
  <c r="AY188" i="25"/>
  <c r="AX188" i="25"/>
  <c r="AW188" i="25"/>
  <c r="BR187" i="25"/>
  <c r="BQ187" i="25"/>
  <c r="BP187" i="25"/>
  <c r="BO187" i="25"/>
  <c r="BN187" i="25"/>
  <c r="BF187" i="25"/>
  <c r="BE187" i="25"/>
  <c r="BD187" i="25"/>
  <c r="BC187" i="25"/>
  <c r="BB187" i="25"/>
  <c r="BA187" i="25"/>
  <c r="AZ187" i="25"/>
  <c r="AY187" i="25"/>
  <c r="AX187" i="25"/>
  <c r="AW187" i="25"/>
  <c r="BR186" i="25"/>
  <c r="BQ186" i="25"/>
  <c r="BP186" i="25"/>
  <c r="BO186" i="25"/>
  <c r="BN186" i="25"/>
  <c r="BR185" i="25"/>
  <c r="BQ185" i="25"/>
  <c r="BP185" i="25"/>
  <c r="BO185" i="25"/>
  <c r="BN185" i="25"/>
  <c r="BR184" i="25"/>
  <c r="BQ184" i="25"/>
  <c r="BP184" i="25"/>
  <c r="BO184" i="25"/>
  <c r="BN184" i="25"/>
  <c r="BF184" i="25"/>
  <c r="BE184" i="25"/>
  <c r="BD184" i="25"/>
  <c r="BC184" i="25"/>
  <c r="BB184" i="25"/>
  <c r="BA184" i="25"/>
  <c r="AZ184" i="25"/>
  <c r="AY184" i="25"/>
  <c r="AX184" i="25"/>
  <c r="BJ160" i="25" s="1"/>
  <c r="AW184" i="25"/>
  <c r="BR183" i="25"/>
  <c r="BQ183" i="25"/>
  <c r="BP183" i="25"/>
  <c r="BO183" i="25"/>
  <c r="BN183" i="25"/>
  <c r="BF183" i="25"/>
  <c r="BE183" i="25"/>
  <c r="BD183" i="25"/>
  <c r="BC183" i="25"/>
  <c r="BB183" i="25"/>
  <c r="BA183" i="25"/>
  <c r="BM159" i="25" s="1"/>
  <c r="AZ183" i="25"/>
  <c r="AY183" i="25"/>
  <c r="AX183" i="25"/>
  <c r="AW183" i="25"/>
  <c r="BR182" i="25"/>
  <c r="BQ182" i="25"/>
  <c r="BP182" i="25"/>
  <c r="BO182" i="25"/>
  <c r="BN182" i="25"/>
  <c r="BF182" i="25"/>
  <c r="BE182" i="25"/>
  <c r="BD182" i="25"/>
  <c r="BC182" i="25"/>
  <c r="BB182" i="25"/>
  <c r="BA182" i="25"/>
  <c r="AZ182" i="25"/>
  <c r="AY182" i="25"/>
  <c r="AX182" i="25"/>
  <c r="AW182" i="25"/>
  <c r="BR181" i="25"/>
  <c r="BQ181" i="25"/>
  <c r="BP181" i="25"/>
  <c r="BO181" i="25"/>
  <c r="BN181" i="25"/>
  <c r="BF181" i="25"/>
  <c r="BE181" i="25"/>
  <c r="BD181" i="25"/>
  <c r="BC181" i="25"/>
  <c r="BB181" i="25"/>
  <c r="BA181" i="25"/>
  <c r="AZ181" i="25"/>
  <c r="AY181" i="25"/>
  <c r="AX181" i="25"/>
  <c r="AW181" i="25"/>
  <c r="BR180" i="25"/>
  <c r="BQ180" i="25"/>
  <c r="BP180" i="25"/>
  <c r="BO180" i="25"/>
  <c r="BN180" i="25"/>
  <c r="BF180" i="25"/>
  <c r="BE180" i="25"/>
  <c r="BD180" i="25"/>
  <c r="BP156" i="25" s="1"/>
  <c r="BC180" i="25"/>
  <c r="BB180" i="25"/>
  <c r="BA180" i="25"/>
  <c r="AZ180" i="25"/>
  <c r="AY180" i="25"/>
  <c r="AX180" i="25"/>
  <c r="AW180" i="25"/>
  <c r="BR179" i="25"/>
  <c r="BR190" i="25" s="1"/>
  <c r="BQ179" i="25"/>
  <c r="BQ190" i="25" s="1"/>
  <c r="BP179" i="25"/>
  <c r="BP190" i="25" s="1"/>
  <c r="BO179" i="25"/>
  <c r="BO190" i="25" s="1"/>
  <c r="BN179" i="25"/>
  <c r="BN190" i="25" s="1"/>
  <c r="BF179" i="25"/>
  <c r="BE179" i="25"/>
  <c r="BD179" i="25"/>
  <c r="BC179" i="25"/>
  <c r="BB179" i="25"/>
  <c r="BA179" i="25"/>
  <c r="AZ179" i="25"/>
  <c r="AY179" i="25"/>
  <c r="AX179" i="25"/>
  <c r="AW179" i="25"/>
  <c r="BF178" i="25"/>
  <c r="BE178" i="25"/>
  <c r="BQ154" i="25" s="1"/>
  <c r="BD178" i="25"/>
  <c r="BC178" i="25"/>
  <c r="BB178" i="25"/>
  <c r="BA178" i="25"/>
  <c r="AZ178" i="25"/>
  <c r="AY178" i="25"/>
  <c r="AX178" i="25"/>
  <c r="AW178" i="25"/>
  <c r="BF177" i="25"/>
  <c r="BE177" i="25"/>
  <c r="BD177" i="25"/>
  <c r="BC177" i="25"/>
  <c r="BO153" i="25" s="1"/>
  <c r="BB177" i="25"/>
  <c r="BA177" i="25"/>
  <c r="AZ177" i="25"/>
  <c r="AY177" i="25"/>
  <c r="AX177" i="25"/>
  <c r="AW177" i="25"/>
  <c r="BF176" i="25"/>
  <c r="BE176" i="25"/>
  <c r="BD176" i="25"/>
  <c r="BC176" i="25"/>
  <c r="BB176" i="25"/>
  <c r="BA176" i="25"/>
  <c r="BM152" i="25" s="1"/>
  <c r="AZ176" i="25"/>
  <c r="AY176" i="25"/>
  <c r="AX176" i="25"/>
  <c r="AW176" i="25"/>
  <c r="BF175" i="25"/>
  <c r="BR151" i="25" s="1"/>
  <c r="BE175" i="25"/>
  <c r="BD175" i="25"/>
  <c r="BC175" i="25"/>
  <c r="BB175" i="25"/>
  <c r="BA175" i="25"/>
  <c r="AZ175" i="25"/>
  <c r="AY175" i="25"/>
  <c r="AX175" i="25"/>
  <c r="AW175" i="25"/>
  <c r="CB174" i="25"/>
  <c r="CA174" i="25"/>
  <c r="BZ174" i="25"/>
  <c r="BY174" i="25"/>
  <c r="BX174" i="25"/>
  <c r="BW174" i="25"/>
  <c r="BV174" i="25"/>
  <c r="BU174" i="25"/>
  <c r="BT174" i="25"/>
  <c r="BS174" i="25"/>
  <c r="BR174" i="25"/>
  <c r="BQ174" i="25"/>
  <c r="BP174" i="25"/>
  <c r="BO174" i="25"/>
  <c r="BN174" i="25"/>
  <c r="BM174" i="25"/>
  <c r="BL174" i="25"/>
  <c r="BK174" i="25"/>
  <c r="BJ174" i="25"/>
  <c r="BF174" i="25"/>
  <c r="BE174" i="25"/>
  <c r="BD174" i="25"/>
  <c r="BC174" i="25"/>
  <c r="BB174" i="25"/>
  <c r="BA174" i="25"/>
  <c r="AZ174" i="25"/>
  <c r="AY174" i="25"/>
  <c r="AX174" i="25"/>
  <c r="AW174" i="25"/>
  <c r="CB173" i="25"/>
  <c r="CA173" i="25"/>
  <c r="BZ173" i="25"/>
  <c r="BY173" i="25"/>
  <c r="BX173" i="25"/>
  <c r="BW173" i="25"/>
  <c r="BV173" i="25"/>
  <c r="BU173" i="25"/>
  <c r="BT173" i="25"/>
  <c r="BS173" i="25"/>
  <c r="BR173" i="25"/>
  <c r="BQ173" i="25"/>
  <c r="BP173" i="25"/>
  <c r="BO173" i="25"/>
  <c r="BN173" i="25"/>
  <c r="BM173" i="25"/>
  <c r="BL173" i="25"/>
  <c r="BK173" i="25"/>
  <c r="BJ173" i="25"/>
  <c r="CB172" i="25"/>
  <c r="CA172" i="25"/>
  <c r="BZ172" i="25"/>
  <c r="BY172" i="25"/>
  <c r="BX172" i="25"/>
  <c r="BW172" i="25"/>
  <c r="BV172" i="25"/>
  <c r="BU172" i="25"/>
  <c r="BT172" i="25"/>
  <c r="BS172" i="25"/>
  <c r="BR172" i="25"/>
  <c r="BQ172" i="25"/>
  <c r="BP172" i="25"/>
  <c r="BO172" i="25"/>
  <c r="BN172" i="25"/>
  <c r="BM172" i="25"/>
  <c r="BL172" i="25"/>
  <c r="BK172" i="25"/>
  <c r="BJ172" i="25"/>
  <c r="CB171" i="25"/>
  <c r="CA171" i="25"/>
  <c r="BZ171" i="25"/>
  <c r="BY171" i="25"/>
  <c r="BX171" i="25"/>
  <c r="BW171" i="25"/>
  <c r="BV171" i="25"/>
  <c r="BU171" i="25"/>
  <c r="BT171" i="25"/>
  <c r="BS171" i="25"/>
  <c r="BR171" i="25"/>
  <c r="BQ171" i="25"/>
  <c r="BP171" i="25"/>
  <c r="BO171" i="25"/>
  <c r="BN171" i="25"/>
  <c r="BM171" i="25"/>
  <c r="BL171" i="25"/>
  <c r="BK171" i="25"/>
  <c r="BJ171" i="25"/>
  <c r="BF171" i="25"/>
  <c r="BR160" i="25" s="1"/>
  <c r="BE171" i="25"/>
  <c r="BD171" i="25"/>
  <c r="BC171" i="25"/>
  <c r="BB171" i="25"/>
  <c r="BA171" i="25"/>
  <c r="AZ171" i="25"/>
  <c r="AY171" i="25"/>
  <c r="AX171" i="25"/>
  <c r="AW171" i="25"/>
  <c r="CB170" i="25"/>
  <c r="CA170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O170" i="25"/>
  <c r="BN170" i="25"/>
  <c r="BM170" i="25"/>
  <c r="BL170" i="25"/>
  <c r="BK170" i="25"/>
  <c r="BJ170" i="25"/>
  <c r="BF170" i="25"/>
  <c r="BE170" i="25"/>
  <c r="BD170" i="25"/>
  <c r="BC170" i="25"/>
  <c r="BB170" i="25"/>
  <c r="BA170" i="25"/>
  <c r="AZ170" i="25"/>
  <c r="AY170" i="25"/>
  <c r="BK159" i="25" s="1"/>
  <c r="AX170" i="25"/>
  <c r="AW170" i="25"/>
  <c r="CB169" i="25"/>
  <c r="CA169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F169" i="25"/>
  <c r="BE169" i="25"/>
  <c r="BD169" i="25"/>
  <c r="BP158" i="25" s="1"/>
  <c r="BC169" i="25"/>
  <c r="BB169" i="25"/>
  <c r="BA169" i="25"/>
  <c r="AZ169" i="25"/>
  <c r="AY169" i="25"/>
  <c r="AX169" i="25"/>
  <c r="AW169" i="25"/>
  <c r="CB168" i="25"/>
  <c r="CA168" i="25"/>
  <c r="BZ168" i="25"/>
  <c r="BY168" i="25"/>
  <c r="BX168" i="25"/>
  <c r="BW168" i="25"/>
  <c r="BV168" i="25"/>
  <c r="BU168" i="25"/>
  <c r="BT168" i="25"/>
  <c r="BS168" i="25"/>
  <c r="BR168" i="25"/>
  <c r="BQ168" i="25"/>
  <c r="BP168" i="25"/>
  <c r="BO168" i="25"/>
  <c r="BN168" i="25"/>
  <c r="BM168" i="25"/>
  <c r="BL168" i="25"/>
  <c r="BK168" i="25"/>
  <c r="BJ168" i="25"/>
  <c r="BF168" i="25"/>
  <c r="BE168" i="25"/>
  <c r="BD168" i="25"/>
  <c r="BC168" i="25"/>
  <c r="BB168" i="25"/>
  <c r="BA168" i="25"/>
  <c r="AZ168" i="25"/>
  <c r="AY168" i="25"/>
  <c r="AX168" i="25"/>
  <c r="AW168" i="25"/>
  <c r="BI157" i="25" s="1"/>
  <c r="CB167" i="25"/>
  <c r="CA167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F167" i="25"/>
  <c r="BE167" i="25"/>
  <c r="BD167" i="25"/>
  <c r="BC167" i="25"/>
  <c r="BB167" i="25"/>
  <c r="BN156" i="25" s="1"/>
  <c r="BA167" i="25"/>
  <c r="AZ167" i="25"/>
  <c r="AY167" i="25"/>
  <c r="AX167" i="25"/>
  <c r="AW167" i="25"/>
  <c r="CB166" i="25"/>
  <c r="CA166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F166" i="25"/>
  <c r="BE166" i="25"/>
  <c r="BD166" i="25"/>
  <c r="BC166" i="25"/>
  <c r="BB166" i="25"/>
  <c r="BA166" i="25"/>
  <c r="AZ166" i="25"/>
  <c r="AY166" i="25"/>
  <c r="AX166" i="25"/>
  <c r="AW166" i="25"/>
  <c r="CB165" i="25"/>
  <c r="CA165" i="25"/>
  <c r="BZ165" i="25"/>
  <c r="BY165" i="25"/>
  <c r="BX165" i="25"/>
  <c r="BW165" i="25"/>
  <c r="BV165" i="25"/>
  <c r="BU165" i="25"/>
  <c r="BT165" i="25"/>
  <c r="BS165" i="25"/>
  <c r="BR165" i="25"/>
  <c r="BQ165" i="25"/>
  <c r="BP165" i="25"/>
  <c r="BO165" i="25"/>
  <c r="BN165" i="25"/>
  <c r="BM165" i="25"/>
  <c r="BL165" i="25"/>
  <c r="BK165" i="25"/>
  <c r="BJ165" i="25"/>
  <c r="BF165" i="25"/>
  <c r="BE165" i="25"/>
  <c r="BD165" i="25"/>
  <c r="BC165" i="25"/>
  <c r="BB165" i="25"/>
  <c r="BA165" i="25"/>
  <c r="AZ165" i="25"/>
  <c r="BL154" i="25" s="1"/>
  <c r="AY165" i="25"/>
  <c r="AX165" i="25"/>
  <c r="AW165" i="25"/>
  <c r="CB164" i="25"/>
  <c r="CB175" i="25" s="1"/>
  <c r="CA164" i="25"/>
  <c r="CA175" i="25" s="1"/>
  <c r="BZ164" i="25"/>
  <c r="BZ175" i="25" s="1"/>
  <c r="BY164" i="25"/>
  <c r="BY175" i="25" s="1"/>
  <c r="BX164" i="25"/>
  <c r="BX175" i="25" s="1"/>
  <c r="BW164" i="25"/>
  <c r="BW175" i="25" s="1"/>
  <c r="BV164" i="25"/>
  <c r="BV175" i="25" s="1"/>
  <c r="BU164" i="25"/>
  <c r="BT164" i="25"/>
  <c r="BT175" i="25" s="1"/>
  <c r="BS164" i="25"/>
  <c r="BS175" i="25" s="1"/>
  <c r="BR164" i="25"/>
  <c r="BR175" i="25" s="1"/>
  <c r="BQ164" i="25"/>
  <c r="BQ175" i="25" s="1"/>
  <c r="BP164" i="25"/>
  <c r="BP175" i="25" s="1"/>
  <c r="BO164" i="25"/>
  <c r="BO175" i="25" s="1"/>
  <c r="BU180" i="25" s="1"/>
  <c r="Y54" i="25" s="1"/>
  <c r="Y61" i="25" s="1"/>
  <c r="BN164" i="25"/>
  <c r="BN175" i="25" s="1"/>
  <c r="BV180" i="25" s="1"/>
  <c r="Z54" i="25" s="1"/>
  <c r="Z61" i="25" s="1"/>
  <c r="BM164" i="25"/>
  <c r="BM175" i="25" s="1"/>
  <c r="BW180" i="25" s="1"/>
  <c r="AA54" i="25" s="1"/>
  <c r="AA61" i="25" s="1"/>
  <c r="BL164" i="25"/>
  <c r="BL175" i="25" s="1"/>
  <c r="BK164" i="25"/>
  <c r="BK175" i="25" s="1"/>
  <c r="BJ164" i="25"/>
  <c r="BJ175" i="25" s="1"/>
  <c r="BF164" i="25"/>
  <c r="BE164" i="25"/>
  <c r="BQ153" i="25" s="1"/>
  <c r="BD164" i="25"/>
  <c r="BC164" i="25"/>
  <c r="BB164" i="25"/>
  <c r="BA164" i="25"/>
  <c r="AZ164" i="25"/>
  <c r="AY164" i="25"/>
  <c r="AX164" i="25"/>
  <c r="AW164" i="25"/>
  <c r="BF163" i="25"/>
  <c r="BE163" i="25"/>
  <c r="BD163" i="25"/>
  <c r="BC163" i="25"/>
  <c r="BB163" i="25"/>
  <c r="BA163" i="25"/>
  <c r="AZ163" i="25"/>
  <c r="AY163" i="25"/>
  <c r="AX163" i="25"/>
  <c r="AW163" i="25"/>
  <c r="BF162" i="25"/>
  <c r="BE162" i="25"/>
  <c r="BD162" i="25"/>
  <c r="BC162" i="25"/>
  <c r="BB162" i="25"/>
  <c r="BA162" i="25"/>
  <c r="BM151" i="25" s="1"/>
  <c r="AZ162" i="25"/>
  <c r="AY162" i="25"/>
  <c r="AX162" i="25"/>
  <c r="AW162" i="25"/>
  <c r="BF161" i="25"/>
  <c r="BE161" i="25"/>
  <c r="BD161" i="25"/>
  <c r="BC161" i="25"/>
  <c r="BB161" i="25"/>
  <c r="BA161" i="25"/>
  <c r="AZ161" i="25"/>
  <c r="AY161" i="25"/>
  <c r="AX161" i="25"/>
  <c r="AW161" i="25"/>
  <c r="BI150" i="25" s="1"/>
  <c r="BQ160" i="25"/>
  <c r="BP160" i="25"/>
  <c r="BO160" i="25"/>
  <c r="BN160" i="25"/>
  <c r="BM160" i="25"/>
  <c r="BL160" i="25"/>
  <c r="BK160" i="25"/>
  <c r="BR159" i="25"/>
  <c r="BQ159" i="25"/>
  <c r="BP159" i="25"/>
  <c r="BO159" i="25"/>
  <c r="BN159" i="25"/>
  <c r="BL159" i="25"/>
  <c r="BJ159" i="25"/>
  <c r="BI159" i="25"/>
  <c r="BR158" i="25"/>
  <c r="BO158" i="25"/>
  <c r="BN158" i="25"/>
  <c r="BM158" i="25"/>
  <c r="BL158" i="25"/>
  <c r="BK158" i="25"/>
  <c r="BJ158" i="25"/>
  <c r="BI158" i="25"/>
  <c r="BF158" i="25"/>
  <c r="BE158" i="25"/>
  <c r="BD158" i="25"/>
  <c r="BC158" i="25"/>
  <c r="BB158" i="25"/>
  <c r="BA158" i="25"/>
  <c r="AZ158" i="25"/>
  <c r="AY158" i="25"/>
  <c r="AX158" i="25"/>
  <c r="AW158" i="25"/>
  <c r="BR157" i="25"/>
  <c r="BQ157" i="25"/>
  <c r="BP157" i="25"/>
  <c r="BN157" i="25"/>
  <c r="BL157" i="25"/>
  <c r="BK157" i="25"/>
  <c r="BJ157" i="25"/>
  <c r="BF157" i="25"/>
  <c r="BE157" i="25"/>
  <c r="BD157" i="25"/>
  <c r="BC157" i="25"/>
  <c r="BB157" i="25"/>
  <c r="BA157" i="25"/>
  <c r="AZ157" i="25"/>
  <c r="AY157" i="25"/>
  <c r="AX157" i="25"/>
  <c r="AW157" i="25"/>
  <c r="BR156" i="25"/>
  <c r="BQ156" i="25"/>
  <c r="BO156" i="25"/>
  <c r="BL156" i="25"/>
  <c r="BJ156" i="25"/>
  <c r="BI156" i="25"/>
  <c r="BF156" i="25"/>
  <c r="BE156" i="25"/>
  <c r="BD156" i="25"/>
  <c r="BC156" i="25"/>
  <c r="BB156" i="25"/>
  <c r="BA156" i="25"/>
  <c r="AZ156" i="25"/>
  <c r="AY156" i="25"/>
  <c r="AX156" i="25"/>
  <c r="AW156" i="25"/>
  <c r="BR155" i="25"/>
  <c r="BQ155" i="25"/>
  <c r="BP155" i="25"/>
  <c r="BO155" i="25"/>
  <c r="BN155" i="25"/>
  <c r="BM155" i="25"/>
  <c r="BL155" i="25"/>
  <c r="BJ155" i="25"/>
  <c r="BF155" i="25"/>
  <c r="BE155" i="25"/>
  <c r="BD155" i="25"/>
  <c r="BC155" i="25"/>
  <c r="BB155" i="25"/>
  <c r="BA155" i="25"/>
  <c r="AZ155" i="25"/>
  <c r="AY155" i="25"/>
  <c r="AX155" i="25"/>
  <c r="AW155" i="25"/>
  <c r="BR154" i="25"/>
  <c r="BP154" i="25"/>
  <c r="BO154" i="25"/>
  <c r="BN154" i="25"/>
  <c r="BM154" i="25"/>
  <c r="BK154" i="25"/>
  <c r="BJ154" i="25"/>
  <c r="BF154" i="25"/>
  <c r="BE154" i="25"/>
  <c r="BD154" i="25"/>
  <c r="BC154" i="25"/>
  <c r="BB154" i="25"/>
  <c r="BA154" i="25"/>
  <c r="AZ154" i="25"/>
  <c r="AY154" i="25"/>
  <c r="AX154" i="25"/>
  <c r="AW154" i="25"/>
  <c r="BI142" i="25" s="1"/>
  <c r="BR153" i="25"/>
  <c r="BP153" i="25"/>
  <c r="BN153" i="25"/>
  <c r="BM153" i="25"/>
  <c r="BK153" i="25"/>
  <c r="BJ153" i="25"/>
  <c r="BI153" i="25"/>
  <c r="BF153" i="25"/>
  <c r="BE153" i="25"/>
  <c r="BD153" i="25"/>
  <c r="BC153" i="25"/>
  <c r="BB153" i="25"/>
  <c r="BA153" i="25"/>
  <c r="AZ153" i="25"/>
  <c r="AY153" i="25"/>
  <c r="AX153" i="25"/>
  <c r="AW153" i="25"/>
  <c r="BR152" i="25"/>
  <c r="BQ152" i="25"/>
  <c r="BP152" i="25"/>
  <c r="BO152" i="25"/>
  <c r="BN152" i="25"/>
  <c r="BL152" i="25"/>
  <c r="BK152" i="25"/>
  <c r="BJ152" i="25"/>
  <c r="BI152" i="25"/>
  <c r="BF152" i="25"/>
  <c r="BE152" i="25"/>
  <c r="BD152" i="25"/>
  <c r="BC152" i="25"/>
  <c r="BB152" i="25"/>
  <c r="BA152" i="25"/>
  <c r="AZ152" i="25"/>
  <c r="AY152" i="25"/>
  <c r="AX152" i="25"/>
  <c r="AW152" i="25"/>
  <c r="BQ151" i="25"/>
  <c r="BP151" i="25"/>
  <c r="BO151" i="25"/>
  <c r="BN151" i="25"/>
  <c r="BL151" i="25"/>
  <c r="BK151" i="25"/>
  <c r="BJ151" i="25"/>
  <c r="BI151" i="25"/>
  <c r="BF151" i="25"/>
  <c r="BE151" i="25"/>
  <c r="BD151" i="25"/>
  <c r="BC151" i="25"/>
  <c r="BB151" i="25"/>
  <c r="BA151" i="25"/>
  <c r="AZ151" i="25"/>
  <c r="AY151" i="25"/>
  <c r="AX151" i="25"/>
  <c r="AW151" i="25"/>
  <c r="BR150" i="25"/>
  <c r="BR161" i="25" s="1"/>
  <c r="AC75" i="25" s="1"/>
  <c r="BQ150" i="25"/>
  <c r="BP150" i="25"/>
  <c r="BP161" i="25" s="1"/>
  <c r="AC73" i="25" s="1"/>
  <c r="BO150" i="25"/>
  <c r="BO161" i="25" s="1"/>
  <c r="AC72" i="25" s="1"/>
  <c r="BN150" i="25"/>
  <c r="BN161" i="25" s="1"/>
  <c r="AC71" i="25" s="1"/>
  <c r="BM150" i="25"/>
  <c r="BL150" i="25"/>
  <c r="BJ150" i="25"/>
  <c r="BJ161" i="25" s="1"/>
  <c r="AC67" i="25" s="1"/>
  <c r="BF150" i="25"/>
  <c r="BE150" i="25"/>
  <c r="BD150" i="25"/>
  <c r="BC150" i="25"/>
  <c r="BB150" i="25"/>
  <c r="BA150" i="25"/>
  <c r="AZ150" i="25"/>
  <c r="AY150" i="25"/>
  <c r="AX150" i="25"/>
  <c r="AW150" i="25"/>
  <c r="BF149" i="25"/>
  <c r="BE149" i="25"/>
  <c r="BD149" i="25"/>
  <c r="BC149" i="25"/>
  <c r="BB149" i="25"/>
  <c r="BA149" i="25"/>
  <c r="AZ149" i="25"/>
  <c r="AY149" i="25"/>
  <c r="AX149" i="25"/>
  <c r="AW149" i="25"/>
  <c r="BF148" i="25"/>
  <c r="BE148" i="25"/>
  <c r="BD148" i="25"/>
  <c r="BC148" i="25"/>
  <c r="BB148" i="25"/>
  <c r="BA148" i="25"/>
  <c r="AZ148" i="25"/>
  <c r="AY148" i="25"/>
  <c r="AX148" i="25"/>
  <c r="AW148" i="25"/>
  <c r="BK146" i="25"/>
  <c r="BI146" i="25"/>
  <c r="BF145" i="25"/>
  <c r="BR146" i="25" s="1"/>
  <c r="BE145" i="25"/>
  <c r="BQ146" i="25" s="1"/>
  <c r="BD145" i="25"/>
  <c r="BP146" i="25" s="1"/>
  <c r="BC145" i="25"/>
  <c r="BO146" i="25" s="1"/>
  <c r="BB145" i="25"/>
  <c r="BN146" i="25" s="1"/>
  <c r="BA145" i="25"/>
  <c r="BM146" i="25" s="1"/>
  <c r="AZ145" i="25"/>
  <c r="BL146" i="25" s="1"/>
  <c r="AY145" i="25"/>
  <c r="AX145" i="25"/>
  <c r="BJ146" i="25" s="1"/>
  <c r="AW145" i="25"/>
  <c r="BF144" i="25"/>
  <c r="BR145" i="25" s="1"/>
  <c r="BE144" i="25"/>
  <c r="BQ145" i="25" s="1"/>
  <c r="BD144" i="25"/>
  <c r="BP145" i="25" s="1"/>
  <c r="BC144" i="25"/>
  <c r="BO145" i="25" s="1"/>
  <c r="BB144" i="25"/>
  <c r="BN145" i="25" s="1"/>
  <c r="BA144" i="25"/>
  <c r="BM145" i="25" s="1"/>
  <c r="AZ144" i="25"/>
  <c r="BL145" i="25" s="1"/>
  <c r="AY144" i="25"/>
  <c r="BK145" i="25" s="1"/>
  <c r="AX144" i="25"/>
  <c r="BJ145" i="25" s="1"/>
  <c r="AW144" i="25"/>
  <c r="BI145" i="25" s="1"/>
  <c r="CJ143" i="25"/>
  <c r="CI143" i="25"/>
  <c r="CH143" i="25"/>
  <c r="CG143" i="25"/>
  <c r="CF143" i="25"/>
  <c r="CE143" i="25"/>
  <c r="BF143" i="25"/>
  <c r="BR144" i="25" s="1"/>
  <c r="BE143" i="25"/>
  <c r="BQ144" i="25" s="1"/>
  <c r="BD143" i="25"/>
  <c r="BP144" i="25" s="1"/>
  <c r="BC143" i="25"/>
  <c r="BO144" i="25" s="1"/>
  <c r="BB143" i="25"/>
  <c r="BN144" i="25" s="1"/>
  <c r="BA143" i="25"/>
  <c r="BM144" i="25" s="1"/>
  <c r="AZ143" i="25"/>
  <c r="BL144" i="25" s="1"/>
  <c r="AY143" i="25"/>
  <c r="BK144" i="25" s="1"/>
  <c r="AX143" i="25"/>
  <c r="BJ144" i="25" s="1"/>
  <c r="AW143" i="25"/>
  <c r="BI144" i="25" s="1"/>
  <c r="CJ142" i="25"/>
  <c r="CI142" i="25"/>
  <c r="CH142" i="25"/>
  <c r="CG142" i="25"/>
  <c r="CF142" i="25"/>
  <c r="CE142" i="25"/>
  <c r="BM142" i="25"/>
  <c r="BJ142" i="25"/>
  <c r="BF142" i="25"/>
  <c r="BR143" i="25" s="1"/>
  <c r="BE142" i="25"/>
  <c r="BQ143" i="25" s="1"/>
  <c r="BD142" i="25"/>
  <c r="BP143" i="25" s="1"/>
  <c r="BC142" i="25"/>
  <c r="BO143" i="25" s="1"/>
  <c r="BB142" i="25"/>
  <c r="BN143" i="25" s="1"/>
  <c r="BA142" i="25"/>
  <c r="BM143" i="25" s="1"/>
  <c r="AZ142" i="25"/>
  <c r="BL143" i="25" s="1"/>
  <c r="AY142" i="25"/>
  <c r="BK143" i="25" s="1"/>
  <c r="AX142" i="25"/>
  <c r="BJ143" i="25" s="1"/>
  <c r="AW142" i="25"/>
  <c r="BI143" i="25" s="1"/>
  <c r="CJ141" i="25"/>
  <c r="CI141" i="25"/>
  <c r="CH141" i="25"/>
  <c r="CG141" i="25"/>
  <c r="CF141" i="25"/>
  <c r="CE141" i="25"/>
  <c r="CA141" i="25"/>
  <c r="BZ141" i="25"/>
  <c r="BY141" i="25"/>
  <c r="BX141" i="25"/>
  <c r="BP141" i="25"/>
  <c r="BO141" i="25"/>
  <c r="BF141" i="25"/>
  <c r="BR142" i="25" s="1"/>
  <c r="BE141" i="25"/>
  <c r="BQ142" i="25" s="1"/>
  <c r="BD141" i="25"/>
  <c r="BP142" i="25" s="1"/>
  <c r="BC141" i="25"/>
  <c r="BO142" i="25" s="1"/>
  <c r="BB141" i="25"/>
  <c r="BN142" i="25" s="1"/>
  <c r="BA141" i="25"/>
  <c r="AZ141" i="25"/>
  <c r="BL142" i="25" s="1"/>
  <c r="AY141" i="25"/>
  <c r="BK142" i="25" s="1"/>
  <c r="AX141" i="25"/>
  <c r="AW141" i="25"/>
  <c r="CJ140" i="25"/>
  <c r="CI140" i="25"/>
  <c r="CH140" i="25"/>
  <c r="CG140" i="25"/>
  <c r="CF140" i="25"/>
  <c r="CE140" i="25"/>
  <c r="CA140" i="25"/>
  <c r="BZ140" i="25"/>
  <c r="BY140" i="25"/>
  <c r="BX140" i="25"/>
  <c r="BM140" i="25"/>
  <c r="BJ140" i="25"/>
  <c r="BI140" i="25"/>
  <c r="BF140" i="25"/>
  <c r="BR141" i="25" s="1"/>
  <c r="BE140" i="25"/>
  <c r="BQ141" i="25" s="1"/>
  <c r="BD140" i="25"/>
  <c r="BC140" i="25"/>
  <c r="BB140" i="25"/>
  <c r="BN141" i="25" s="1"/>
  <c r="BA140" i="25"/>
  <c r="BM141" i="25" s="1"/>
  <c r="AZ140" i="25"/>
  <c r="BL141" i="25" s="1"/>
  <c r="AY140" i="25"/>
  <c r="BK141" i="25" s="1"/>
  <c r="AX140" i="25"/>
  <c r="BJ141" i="25" s="1"/>
  <c r="AW140" i="25"/>
  <c r="BI141" i="25" s="1"/>
  <c r="CJ139" i="25"/>
  <c r="CI139" i="25"/>
  <c r="CH139" i="25"/>
  <c r="CG139" i="25"/>
  <c r="CF139" i="25"/>
  <c r="CE139" i="25"/>
  <c r="CA139" i="25"/>
  <c r="BZ139" i="25"/>
  <c r="BY139" i="25"/>
  <c r="BX139" i="25"/>
  <c r="BF139" i="25"/>
  <c r="BR140" i="25" s="1"/>
  <c r="BE139" i="25"/>
  <c r="BQ140" i="25" s="1"/>
  <c r="BD139" i="25"/>
  <c r="BP140" i="25" s="1"/>
  <c r="BC139" i="25"/>
  <c r="BO140" i="25" s="1"/>
  <c r="BB139" i="25"/>
  <c r="BN140" i="25" s="1"/>
  <c r="BA139" i="25"/>
  <c r="AZ139" i="25"/>
  <c r="BL140" i="25" s="1"/>
  <c r="AY139" i="25"/>
  <c r="BK140" i="25" s="1"/>
  <c r="AX139" i="25"/>
  <c r="AW139" i="25"/>
  <c r="CJ138" i="25"/>
  <c r="CI138" i="25"/>
  <c r="CH138" i="25"/>
  <c r="CG138" i="25"/>
  <c r="CF138" i="25"/>
  <c r="CE138" i="25"/>
  <c r="CA138" i="25"/>
  <c r="BZ138" i="25"/>
  <c r="BY138" i="25"/>
  <c r="BX138" i="25"/>
  <c r="BM138" i="25"/>
  <c r="BF138" i="25"/>
  <c r="BR139" i="25" s="1"/>
  <c r="BE138" i="25"/>
  <c r="BQ139" i="25" s="1"/>
  <c r="BD138" i="25"/>
  <c r="BP139" i="25" s="1"/>
  <c r="BC138" i="25"/>
  <c r="BO139" i="25" s="1"/>
  <c r="BB138" i="25"/>
  <c r="BN139" i="25" s="1"/>
  <c r="BA138" i="25"/>
  <c r="BM139" i="25" s="1"/>
  <c r="AZ138" i="25"/>
  <c r="BL139" i="25" s="1"/>
  <c r="AY138" i="25"/>
  <c r="BK139" i="25" s="1"/>
  <c r="AX138" i="25"/>
  <c r="BJ139" i="25" s="1"/>
  <c r="AW138" i="25"/>
  <c r="BI139" i="25" s="1"/>
  <c r="CJ137" i="25"/>
  <c r="CI137" i="25"/>
  <c r="CH137" i="25"/>
  <c r="CG137" i="25"/>
  <c r="CF137" i="25"/>
  <c r="CE137" i="25"/>
  <c r="CA137" i="25"/>
  <c r="BZ137" i="25"/>
  <c r="BY137" i="25"/>
  <c r="BX137" i="25"/>
  <c r="BF137" i="25"/>
  <c r="BR138" i="25" s="1"/>
  <c r="BE137" i="25"/>
  <c r="BQ138" i="25" s="1"/>
  <c r="BD137" i="25"/>
  <c r="BP138" i="25" s="1"/>
  <c r="BC137" i="25"/>
  <c r="BO138" i="25" s="1"/>
  <c r="BB137" i="25"/>
  <c r="BN138" i="25" s="1"/>
  <c r="BA137" i="25"/>
  <c r="AZ137" i="25"/>
  <c r="BL138" i="25" s="1"/>
  <c r="AY137" i="25"/>
  <c r="BK138" i="25" s="1"/>
  <c r="AX137" i="25"/>
  <c r="BJ138" i="25" s="1"/>
  <c r="AW137" i="25"/>
  <c r="BI138" i="25" s="1"/>
  <c r="CJ136" i="25"/>
  <c r="CJ144" i="25" s="1"/>
  <c r="AD60" i="25" s="1"/>
  <c r="CI136" i="25"/>
  <c r="CI144" i="25" s="1"/>
  <c r="AC60" i="25" s="1"/>
  <c r="CH136" i="25"/>
  <c r="CH144" i="25" s="1"/>
  <c r="AB60" i="25" s="1"/>
  <c r="CG136" i="25"/>
  <c r="CG144" i="25" s="1"/>
  <c r="AA60" i="25" s="1"/>
  <c r="CF136" i="25"/>
  <c r="CF144" i="25" s="1"/>
  <c r="Z60" i="25" s="1"/>
  <c r="CE136" i="25"/>
  <c r="CE144" i="25" s="1"/>
  <c r="Y60" i="25" s="1"/>
  <c r="CA136" i="25"/>
  <c r="BZ136" i="25"/>
  <c r="BY136" i="25"/>
  <c r="BX136" i="25"/>
  <c r="BF136" i="25"/>
  <c r="BR137" i="25" s="1"/>
  <c r="BE136" i="25"/>
  <c r="BQ137" i="25" s="1"/>
  <c r="BD136" i="25"/>
  <c r="BP137" i="25" s="1"/>
  <c r="BC136" i="25"/>
  <c r="BO137" i="25" s="1"/>
  <c r="BB136" i="25"/>
  <c r="BN137" i="25" s="1"/>
  <c r="BA136" i="25"/>
  <c r="BM137" i="25" s="1"/>
  <c r="AZ136" i="25"/>
  <c r="BL137" i="25" s="1"/>
  <c r="AY136" i="25"/>
  <c r="BK137" i="25" s="1"/>
  <c r="AX136" i="25"/>
  <c r="BJ137" i="25" s="1"/>
  <c r="AW136" i="25"/>
  <c r="BI137" i="25" s="1"/>
  <c r="BF135" i="25"/>
  <c r="BR136" i="25" s="1"/>
  <c r="BE135" i="25"/>
  <c r="BQ136" i="25" s="1"/>
  <c r="BD135" i="25"/>
  <c r="BP136" i="25" s="1"/>
  <c r="BC135" i="25"/>
  <c r="BO136" i="25" s="1"/>
  <c r="BB135" i="25"/>
  <c r="BN136" i="25" s="1"/>
  <c r="BA135" i="25"/>
  <c r="BM136" i="25" s="1"/>
  <c r="AZ135" i="25"/>
  <c r="BL136" i="25" s="1"/>
  <c r="AY135" i="25"/>
  <c r="BK136" i="25" s="1"/>
  <c r="AX135" i="25"/>
  <c r="BJ136" i="25" s="1"/>
  <c r="AW135" i="25"/>
  <c r="BI136" i="25" s="1"/>
  <c r="X124" i="25"/>
  <c r="W124" i="25"/>
  <c r="U124" i="25"/>
  <c r="S124" i="25"/>
  <c r="Q124" i="25"/>
  <c r="O124" i="25"/>
  <c r="M124" i="25"/>
  <c r="Y48" i="25" s="1"/>
  <c r="K124" i="25"/>
  <c r="I124" i="25"/>
  <c r="G124" i="25"/>
  <c r="F124" i="25"/>
  <c r="D124" i="25"/>
  <c r="Y47" i="25" s="1"/>
  <c r="B124" i="25"/>
  <c r="AD57" i="25"/>
  <c r="AC57" i="25"/>
  <c r="AB57" i="25"/>
  <c r="AA57" i="25"/>
  <c r="Z57" i="25"/>
  <c r="Y57" i="25"/>
  <c r="S55" i="25"/>
  <c r="AD58" i="25" s="1"/>
  <c r="R55" i="25"/>
  <c r="AC58" i="25" s="1"/>
  <c r="Q55" i="25"/>
  <c r="AB58" i="25" s="1"/>
  <c r="P55" i="25"/>
  <c r="AA58" i="25" s="1"/>
  <c r="O55" i="25"/>
  <c r="Z58" i="25" s="1"/>
  <c r="N55" i="25"/>
  <c r="Y58" i="25" s="1"/>
  <c r="Y46" i="25"/>
  <c r="Y44" i="25"/>
  <c r="Y43" i="25"/>
  <c r="BF210" i="24"/>
  <c r="BE210" i="24"/>
  <c r="BD210" i="24"/>
  <c r="BC210" i="24"/>
  <c r="BB210" i="24"/>
  <c r="BA210" i="24"/>
  <c r="AZ210" i="24"/>
  <c r="AY210" i="24"/>
  <c r="AX210" i="24"/>
  <c r="AW210" i="24"/>
  <c r="BF209" i="24"/>
  <c r="BE209" i="24"/>
  <c r="BD209" i="24"/>
  <c r="BC209" i="24"/>
  <c r="BB209" i="24"/>
  <c r="BA209" i="24"/>
  <c r="AZ209" i="24"/>
  <c r="AY209" i="24"/>
  <c r="AX209" i="24"/>
  <c r="AW209" i="24"/>
  <c r="BF208" i="24"/>
  <c r="BE208" i="24"/>
  <c r="BD208" i="24"/>
  <c r="BC208" i="24"/>
  <c r="BB208" i="24"/>
  <c r="BA208" i="24"/>
  <c r="AZ208" i="24"/>
  <c r="AY208" i="24"/>
  <c r="AX208" i="24"/>
  <c r="AW208" i="24"/>
  <c r="BF207" i="24"/>
  <c r="BE207" i="24"/>
  <c r="BD207" i="24"/>
  <c r="BC207" i="24"/>
  <c r="BB207" i="24"/>
  <c r="BA207" i="24"/>
  <c r="AZ207" i="24"/>
  <c r="AY207" i="24"/>
  <c r="AX207" i="24"/>
  <c r="AW207" i="24"/>
  <c r="BF206" i="24"/>
  <c r="BE206" i="24"/>
  <c r="BD206" i="24"/>
  <c r="BC206" i="24"/>
  <c r="BB206" i="24"/>
  <c r="BA206" i="24"/>
  <c r="AZ206" i="24"/>
  <c r="AY206" i="24"/>
  <c r="AX206" i="24"/>
  <c r="AW206" i="24"/>
  <c r="BF205" i="24"/>
  <c r="BE205" i="24"/>
  <c r="BD205" i="24"/>
  <c r="BC205" i="24"/>
  <c r="BB205" i="24"/>
  <c r="BA205" i="24"/>
  <c r="AZ205" i="24"/>
  <c r="AY205" i="24"/>
  <c r="AX205" i="24"/>
  <c r="AW205" i="24"/>
  <c r="BF204" i="24"/>
  <c r="BE204" i="24"/>
  <c r="BD204" i="24"/>
  <c r="BC204" i="24"/>
  <c r="BB204" i="24"/>
  <c r="BA204" i="24"/>
  <c r="AZ204" i="24"/>
  <c r="AY204" i="24"/>
  <c r="AX204" i="24"/>
  <c r="AW204" i="24"/>
  <c r="BF203" i="24"/>
  <c r="BE203" i="24"/>
  <c r="BD203" i="24"/>
  <c r="BC203" i="24"/>
  <c r="BB203" i="24"/>
  <c r="BA203" i="24"/>
  <c r="AZ203" i="24"/>
  <c r="AY203" i="24"/>
  <c r="AX203" i="24"/>
  <c r="AW203" i="24"/>
  <c r="BF202" i="24"/>
  <c r="BE202" i="24"/>
  <c r="BD202" i="24"/>
  <c r="BC202" i="24"/>
  <c r="BB202" i="24"/>
  <c r="BA202" i="24"/>
  <c r="AZ202" i="24"/>
  <c r="AY202" i="24"/>
  <c r="AX202" i="24"/>
  <c r="AW202" i="24"/>
  <c r="BF201" i="24"/>
  <c r="BE201" i="24"/>
  <c r="BD201" i="24"/>
  <c r="BC201" i="24"/>
  <c r="BB201" i="24"/>
  <c r="BA201" i="24"/>
  <c r="AZ201" i="24"/>
  <c r="AY201" i="24"/>
  <c r="AX201" i="24"/>
  <c r="AW201" i="24"/>
  <c r="BF200" i="24"/>
  <c r="BE200" i="24"/>
  <c r="BD200" i="24"/>
  <c r="BC200" i="24"/>
  <c r="BB200" i="24"/>
  <c r="BA200" i="24"/>
  <c r="AZ200" i="24"/>
  <c r="AY200" i="24"/>
  <c r="AX200" i="24"/>
  <c r="AW200" i="24"/>
  <c r="BF197" i="24"/>
  <c r="BE197" i="24"/>
  <c r="BD197" i="24"/>
  <c r="BC197" i="24"/>
  <c r="BB197" i="24"/>
  <c r="BA197" i="24"/>
  <c r="AZ197" i="24"/>
  <c r="AY197" i="24"/>
  <c r="AX197" i="24"/>
  <c r="AW197" i="24"/>
  <c r="BF196" i="24"/>
  <c r="BE196" i="24"/>
  <c r="BD196" i="24"/>
  <c r="BC196" i="24"/>
  <c r="BB196" i="24"/>
  <c r="BA196" i="24"/>
  <c r="AZ196" i="24"/>
  <c r="AY196" i="24"/>
  <c r="AX196" i="24"/>
  <c r="AW196" i="24"/>
  <c r="BF195" i="24"/>
  <c r="BE195" i="24"/>
  <c r="BD195" i="24"/>
  <c r="BC195" i="24"/>
  <c r="BB195" i="24"/>
  <c r="BA195" i="24"/>
  <c r="AZ195" i="24"/>
  <c r="AY195" i="24"/>
  <c r="AX195" i="24"/>
  <c r="AW195" i="24"/>
  <c r="BF194" i="24"/>
  <c r="BE194" i="24"/>
  <c r="BD194" i="24"/>
  <c r="BC194" i="24"/>
  <c r="BB194" i="24"/>
  <c r="BA194" i="24"/>
  <c r="AZ194" i="24"/>
  <c r="AY194" i="24"/>
  <c r="AX194" i="24"/>
  <c r="AW194" i="24"/>
  <c r="BF193" i="24"/>
  <c r="BE193" i="24"/>
  <c r="BD193" i="24"/>
  <c r="BC193" i="24"/>
  <c r="BB193" i="24"/>
  <c r="BA193" i="24"/>
  <c r="AZ193" i="24"/>
  <c r="AY193" i="24"/>
  <c r="AX193" i="24"/>
  <c r="AW193" i="24"/>
  <c r="BF192" i="24"/>
  <c r="BE192" i="24"/>
  <c r="BD192" i="24"/>
  <c r="BC192" i="24"/>
  <c r="BB192" i="24"/>
  <c r="BA192" i="24"/>
  <c r="AZ192" i="24"/>
  <c r="AY192" i="24"/>
  <c r="AX192" i="24"/>
  <c r="AW192" i="24"/>
  <c r="BF191" i="24"/>
  <c r="BE191" i="24"/>
  <c r="BD191" i="24"/>
  <c r="BC191" i="24"/>
  <c r="BB191" i="24"/>
  <c r="BA191" i="24"/>
  <c r="AZ191" i="24"/>
  <c r="AY191" i="24"/>
  <c r="AX191" i="24"/>
  <c r="AW191" i="24"/>
  <c r="BF190" i="24"/>
  <c r="BE190" i="24"/>
  <c r="BD190" i="24"/>
  <c r="BC190" i="24"/>
  <c r="BB190" i="24"/>
  <c r="BA190" i="24"/>
  <c r="AZ190" i="24"/>
  <c r="AY190" i="24"/>
  <c r="AX190" i="24"/>
  <c r="AW190" i="24"/>
  <c r="BR189" i="24"/>
  <c r="BQ189" i="24"/>
  <c r="BP189" i="24"/>
  <c r="BO189" i="24"/>
  <c r="BN189" i="24"/>
  <c r="BF189" i="24"/>
  <c r="BE189" i="24"/>
  <c r="BD189" i="24"/>
  <c r="BC189" i="24"/>
  <c r="BB189" i="24"/>
  <c r="BA189" i="24"/>
  <c r="AZ189" i="24"/>
  <c r="AY189" i="24"/>
  <c r="AX189" i="24"/>
  <c r="AW189" i="24"/>
  <c r="BR188" i="24"/>
  <c r="BQ188" i="24"/>
  <c r="BP188" i="24"/>
  <c r="BO188" i="24"/>
  <c r="BN188" i="24"/>
  <c r="BF188" i="24"/>
  <c r="BE188" i="24"/>
  <c r="BD188" i="24"/>
  <c r="BC188" i="24"/>
  <c r="BB188" i="24"/>
  <c r="BA188" i="24"/>
  <c r="AZ188" i="24"/>
  <c r="AY188" i="24"/>
  <c r="AX188" i="24"/>
  <c r="AW188" i="24"/>
  <c r="BR187" i="24"/>
  <c r="BQ187" i="24"/>
  <c r="BP187" i="24"/>
  <c r="BO187" i="24"/>
  <c r="BN187" i="24"/>
  <c r="BF187" i="24"/>
  <c r="BE187" i="24"/>
  <c r="BD187" i="24"/>
  <c r="BC187" i="24"/>
  <c r="BB187" i="24"/>
  <c r="BA187" i="24"/>
  <c r="AZ187" i="24"/>
  <c r="AY187" i="24"/>
  <c r="AX187" i="24"/>
  <c r="AW187" i="24"/>
  <c r="BR186" i="24"/>
  <c r="BQ186" i="24"/>
  <c r="BP186" i="24"/>
  <c r="BO186" i="24"/>
  <c r="BN186" i="24"/>
  <c r="BR185" i="24"/>
  <c r="BQ185" i="24"/>
  <c r="BP185" i="24"/>
  <c r="BO185" i="24"/>
  <c r="BN185" i="24"/>
  <c r="BR184" i="24"/>
  <c r="BQ184" i="24"/>
  <c r="BP184" i="24"/>
  <c r="BO184" i="24"/>
  <c r="BN184" i="24"/>
  <c r="BF184" i="24"/>
  <c r="BE184" i="24"/>
  <c r="BD184" i="24"/>
  <c r="BC184" i="24"/>
  <c r="BB184" i="24"/>
  <c r="BA184" i="24"/>
  <c r="AZ184" i="24"/>
  <c r="AY184" i="24"/>
  <c r="AX184" i="24"/>
  <c r="AW184" i="24"/>
  <c r="BR183" i="24"/>
  <c r="BQ183" i="24"/>
  <c r="BP183" i="24"/>
  <c r="BO183" i="24"/>
  <c r="BN183" i="24"/>
  <c r="BF183" i="24"/>
  <c r="BE183" i="24"/>
  <c r="BD183" i="24"/>
  <c r="BC183" i="24"/>
  <c r="BB183" i="24"/>
  <c r="BA183" i="24"/>
  <c r="AZ183" i="24"/>
  <c r="AY183" i="24"/>
  <c r="AX183" i="24"/>
  <c r="AW183" i="24"/>
  <c r="BR182" i="24"/>
  <c r="BQ182" i="24"/>
  <c r="BP182" i="24"/>
  <c r="BO182" i="24"/>
  <c r="BN182" i="24"/>
  <c r="BF182" i="24"/>
  <c r="BE182" i="24"/>
  <c r="BD182" i="24"/>
  <c r="BC182" i="24"/>
  <c r="BB182" i="24"/>
  <c r="BA182" i="24"/>
  <c r="AZ182" i="24"/>
  <c r="AY182" i="24"/>
  <c r="AX182" i="24"/>
  <c r="AW182" i="24"/>
  <c r="BR181" i="24"/>
  <c r="BQ181" i="24"/>
  <c r="BP181" i="24"/>
  <c r="BO181" i="24"/>
  <c r="BN181" i="24"/>
  <c r="BF181" i="24"/>
  <c r="BE181" i="24"/>
  <c r="BD181" i="24"/>
  <c r="BC181" i="24"/>
  <c r="BB181" i="24"/>
  <c r="BA181" i="24"/>
  <c r="AZ181" i="24"/>
  <c r="AY181" i="24"/>
  <c r="AX181" i="24"/>
  <c r="AW181" i="24"/>
  <c r="BR180" i="24"/>
  <c r="BQ180" i="24"/>
  <c r="BP180" i="24"/>
  <c r="BO180" i="24"/>
  <c r="BN180" i="24"/>
  <c r="BF180" i="24"/>
  <c r="BE180" i="24"/>
  <c r="BD180" i="24"/>
  <c r="BC180" i="24"/>
  <c r="BB180" i="24"/>
  <c r="BA180" i="24"/>
  <c r="AZ180" i="24"/>
  <c r="AY180" i="24"/>
  <c r="AX180" i="24"/>
  <c r="AW180" i="24"/>
  <c r="BR179" i="24"/>
  <c r="BR190" i="24" s="1"/>
  <c r="BQ179" i="24"/>
  <c r="BQ190" i="24" s="1"/>
  <c r="BP179" i="24"/>
  <c r="BP190" i="24" s="1"/>
  <c r="BO179" i="24"/>
  <c r="BN179" i="24"/>
  <c r="BN190" i="24" s="1"/>
  <c r="BF179" i="24"/>
  <c r="BE179" i="24"/>
  <c r="BD179" i="24"/>
  <c r="BC179" i="24"/>
  <c r="BB179" i="24"/>
  <c r="BA179" i="24"/>
  <c r="AZ179" i="24"/>
  <c r="AY179" i="24"/>
  <c r="AX179" i="24"/>
  <c r="AW179" i="24"/>
  <c r="BF178" i="24"/>
  <c r="BE178" i="24"/>
  <c r="BD178" i="24"/>
  <c r="BC178" i="24"/>
  <c r="BB178" i="24"/>
  <c r="BA178" i="24"/>
  <c r="AZ178" i="24"/>
  <c r="AY178" i="24"/>
  <c r="AX178" i="24"/>
  <c r="AW178" i="24"/>
  <c r="BF177" i="24"/>
  <c r="BE177" i="24"/>
  <c r="BD177" i="24"/>
  <c r="BC177" i="24"/>
  <c r="BB177" i="24"/>
  <c r="BA177" i="24"/>
  <c r="AZ177" i="24"/>
  <c r="AY177" i="24"/>
  <c r="AX177" i="24"/>
  <c r="AW177" i="24"/>
  <c r="BF176" i="24"/>
  <c r="BE176" i="24"/>
  <c r="BD176" i="24"/>
  <c r="BC176" i="24"/>
  <c r="BB176" i="24"/>
  <c r="BA176" i="24"/>
  <c r="AZ176" i="24"/>
  <c r="AY176" i="24"/>
  <c r="AX176" i="24"/>
  <c r="AW176" i="24"/>
  <c r="BF175" i="24"/>
  <c r="BE175" i="24"/>
  <c r="BD175" i="24"/>
  <c r="BC175" i="24"/>
  <c r="BB175" i="24"/>
  <c r="BA175" i="24"/>
  <c r="AZ175" i="24"/>
  <c r="AY175" i="24"/>
  <c r="AX175" i="24"/>
  <c r="AW175" i="24"/>
  <c r="CB174" i="24"/>
  <c r="CA174" i="24"/>
  <c r="BZ174" i="24"/>
  <c r="BY174" i="24"/>
  <c r="BX174" i="24"/>
  <c r="BW174" i="24"/>
  <c r="BV174" i="24"/>
  <c r="BU174" i="24"/>
  <c r="BT174" i="24"/>
  <c r="BS174" i="24"/>
  <c r="BR174" i="24"/>
  <c r="BQ174" i="24"/>
  <c r="BP174" i="24"/>
  <c r="BO174" i="24"/>
  <c r="BN174" i="24"/>
  <c r="BM174" i="24"/>
  <c r="BL174" i="24"/>
  <c r="BK174" i="24"/>
  <c r="BJ174" i="24"/>
  <c r="BF174" i="24"/>
  <c r="BE174" i="24"/>
  <c r="BD174" i="24"/>
  <c r="BC174" i="24"/>
  <c r="BB174" i="24"/>
  <c r="BA174" i="24"/>
  <c r="AZ174" i="24"/>
  <c r="AY174" i="24"/>
  <c r="AX174" i="24"/>
  <c r="AW174" i="24"/>
  <c r="CB173" i="24"/>
  <c r="CA173" i="24"/>
  <c r="BZ173" i="24"/>
  <c r="BY173" i="24"/>
  <c r="BX173" i="24"/>
  <c r="BW173" i="24"/>
  <c r="BV173" i="24"/>
  <c r="BU173" i="24"/>
  <c r="BT173" i="24"/>
  <c r="BS173" i="24"/>
  <c r="BR173" i="24"/>
  <c r="BQ173" i="24"/>
  <c r="BP173" i="24"/>
  <c r="BO173" i="24"/>
  <c r="BN173" i="24"/>
  <c r="BM173" i="24"/>
  <c r="BL173" i="24"/>
  <c r="BK173" i="24"/>
  <c r="BJ173" i="24"/>
  <c r="CB172" i="24"/>
  <c r="CA172" i="24"/>
  <c r="BZ172" i="24"/>
  <c r="BY172" i="24"/>
  <c r="BX172" i="24"/>
  <c r="BW172" i="24"/>
  <c r="BV172" i="24"/>
  <c r="BU172" i="24"/>
  <c r="BT172" i="24"/>
  <c r="BS172" i="24"/>
  <c r="BR172" i="24"/>
  <c r="BQ172" i="24"/>
  <c r="BP172" i="24"/>
  <c r="BO172" i="24"/>
  <c r="BN172" i="24"/>
  <c r="BM172" i="24"/>
  <c r="BL172" i="24"/>
  <c r="BK172" i="24"/>
  <c r="BJ172" i="24"/>
  <c r="CB171" i="24"/>
  <c r="CA171" i="24"/>
  <c r="BZ171" i="24"/>
  <c r="BY171" i="24"/>
  <c r="BX171" i="24"/>
  <c r="BW171" i="24"/>
  <c r="BV171" i="24"/>
  <c r="BU171" i="24"/>
  <c r="BT171" i="24"/>
  <c r="BS171" i="24"/>
  <c r="BR171" i="24"/>
  <c r="BQ171" i="24"/>
  <c r="BP171" i="24"/>
  <c r="BO171" i="24"/>
  <c r="BN171" i="24"/>
  <c r="BM171" i="24"/>
  <c r="BL171" i="24"/>
  <c r="BK171" i="24"/>
  <c r="BJ171" i="24"/>
  <c r="BF171" i="24"/>
  <c r="BE171" i="24"/>
  <c r="BD171" i="24"/>
  <c r="BC171" i="24"/>
  <c r="BB171" i="24"/>
  <c r="BN160" i="24" s="1"/>
  <c r="BA171" i="24"/>
  <c r="AZ171" i="24"/>
  <c r="AY171" i="24"/>
  <c r="AX171" i="24"/>
  <c r="AW171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F170" i="24"/>
  <c r="BE170" i="24"/>
  <c r="BD170" i="24"/>
  <c r="BC170" i="24"/>
  <c r="BB170" i="24"/>
  <c r="BA170" i="24"/>
  <c r="AZ170" i="24"/>
  <c r="AY170" i="24"/>
  <c r="AX170" i="24"/>
  <c r="AW170" i="24"/>
  <c r="CB169" i="24"/>
  <c r="CA169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O169" i="24"/>
  <c r="BN169" i="24"/>
  <c r="BM169" i="24"/>
  <c r="BL169" i="24"/>
  <c r="BK169" i="24"/>
  <c r="BJ169" i="24"/>
  <c r="BF169" i="24"/>
  <c r="BE169" i="24"/>
  <c r="BD169" i="24"/>
  <c r="BC169" i="24"/>
  <c r="BB169" i="24"/>
  <c r="BA169" i="24"/>
  <c r="AZ169" i="24"/>
  <c r="BL158" i="24" s="1"/>
  <c r="AY169" i="24"/>
  <c r="AX169" i="24"/>
  <c r="AW169" i="24"/>
  <c r="CB168" i="24"/>
  <c r="CA168" i="24"/>
  <c r="BZ168" i="24"/>
  <c r="BY168" i="24"/>
  <c r="BX168" i="24"/>
  <c r="BW168" i="24"/>
  <c r="BV168" i="24"/>
  <c r="BU168" i="24"/>
  <c r="BT168" i="24"/>
  <c r="BS168" i="24"/>
  <c r="BR168" i="24"/>
  <c r="BQ168" i="24"/>
  <c r="BP168" i="24"/>
  <c r="BO168" i="24"/>
  <c r="BN168" i="24"/>
  <c r="BM168" i="24"/>
  <c r="BL168" i="24"/>
  <c r="BK168" i="24"/>
  <c r="BJ168" i="24"/>
  <c r="BF168" i="24"/>
  <c r="BE168" i="24"/>
  <c r="BQ157" i="24" s="1"/>
  <c r="BD168" i="24"/>
  <c r="BC168" i="24"/>
  <c r="BB168" i="24"/>
  <c r="BA168" i="24"/>
  <c r="AZ168" i="24"/>
  <c r="AY168" i="24"/>
  <c r="AX168" i="24"/>
  <c r="AW168" i="24"/>
  <c r="CB167" i="24"/>
  <c r="CA167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O167" i="24"/>
  <c r="BN167" i="24"/>
  <c r="BM167" i="24"/>
  <c r="BL167" i="24"/>
  <c r="BK167" i="24"/>
  <c r="BJ167" i="24"/>
  <c r="BF167" i="24"/>
  <c r="BE167" i="24"/>
  <c r="BD167" i="24"/>
  <c r="BC167" i="24"/>
  <c r="BB167" i="24"/>
  <c r="BA167" i="24"/>
  <c r="AZ167" i="24"/>
  <c r="AY167" i="24"/>
  <c r="AX167" i="24"/>
  <c r="BJ156" i="24" s="1"/>
  <c r="AW167" i="24"/>
  <c r="CB166" i="24"/>
  <c r="CA166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F166" i="24"/>
  <c r="BE166" i="24"/>
  <c r="BD166" i="24"/>
  <c r="BC166" i="24"/>
  <c r="BO155" i="24" s="1"/>
  <c r="BB166" i="24"/>
  <c r="BA166" i="24"/>
  <c r="AZ166" i="24"/>
  <c r="AY166" i="24"/>
  <c r="AX166" i="24"/>
  <c r="AW166" i="24"/>
  <c r="CB165" i="24"/>
  <c r="CA165" i="24"/>
  <c r="BZ165" i="24"/>
  <c r="BY165" i="24"/>
  <c r="BX165" i="24"/>
  <c r="BW165" i="24"/>
  <c r="BV165" i="24"/>
  <c r="BU165" i="24"/>
  <c r="BT165" i="24"/>
  <c r="BS165" i="24"/>
  <c r="BR165" i="24"/>
  <c r="BQ165" i="24"/>
  <c r="BP165" i="24"/>
  <c r="BO165" i="24"/>
  <c r="BN165" i="24"/>
  <c r="BM165" i="24"/>
  <c r="BL165" i="24"/>
  <c r="BK165" i="24"/>
  <c r="BJ165" i="24"/>
  <c r="BF165" i="24"/>
  <c r="BE165" i="24"/>
  <c r="BD165" i="24"/>
  <c r="BC165" i="24"/>
  <c r="BB165" i="24"/>
  <c r="BA165" i="24"/>
  <c r="AZ165" i="24"/>
  <c r="AY165" i="24"/>
  <c r="AX165" i="24"/>
  <c r="AW165" i="24"/>
  <c r="CB164" i="24"/>
  <c r="CB175" i="24" s="1"/>
  <c r="CA164" i="24"/>
  <c r="CA175" i="24" s="1"/>
  <c r="BZ164" i="24"/>
  <c r="BZ175" i="24" s="1"/>
  <c r="BY164" i="24"/>
  <c r="BY175" i="24" s="1"/>
  <c r="BX164" i="24"/>
  <c r="BX175" i="24" s="1"/>
  <c r="BW164" i="24"/>
  <c r="BW175" i="24" s="1"/>
  <c r="BV164" i="24"/>
  <c r="BV175" i="24" s="1"/>
  <c r="BU164" i="24"/>
  <c r="BU175" i="24" s="1"/>
  <c r="BT164" i="24"/>
  <c r="BT175" i="24" s="1"/>
  <c r="BS164" i="24"/>
  <c r="BS175" i="24" s="1"/>
  <c r="BR164" i="24"/>
  <c r="BR175" i="24" s="1"/>
  <c r="BQ164" i="24"/>
  <c r="BP164" i="24"/>
  <c r="BP175" i="24" s="1"/>
  <c r="BO164" i="24"/>
  <c r="BO175" i="24" s="1"/>
  <c r="BN164" i="24"/>
  <c r="BN175" i="24" s="1"/>
  <c r="BV180" i="24" s="1"/>
  <c r="Z54" i="24" s="1"/>
  <c r="Z61" i="24" s="1"/>
  <c r="BM164" i="24"/>
  <c r="BM175" i="24" s="1"/>
  <c r="BL164" i="24"/>
  <c r="BL175" i="24" s="1"/>
  <c r="BK164" i="24"/>
  <c r="BK175" i="24" s="1"/>
  <c r="BY180" i="24" s="1"/>
  <c r="AC54" i="24" s="1"/>
  <c r="AC61" i="24" s="1"/>
  <c r="BJ164" i="24"/>
  <c r="BJ175" i="24" s="1"/>
  <c r="BZ180" i="24" s="1"/>
  <c r="AD54" i="24" s="1"/>
  <c r="AD61" i="24" s="1"/>
  <c r="BF164" i="24"/>
  <c r="BE164" i="24"/>
  <c r="BD164" i="24"/>
  <c r="BC164" i="24"/>
  <c r="BB164" i="24"/>
  <c r="BA164" i="24"/>
  <c r="BM153" i="24" s="1"/>
  <c r="AZ164" i="24"/>
  <c r="AY164" i="24"/>
  <c r="AX164" i="24"/>
  <c r="AW164" i="24"/>
  <c r="BF163" i="24"/>
  <c r="BE163" i="24"/>
  <c r="BD163" i="24"/>
  <c r="BC163" i="24"/>
  <c r="BB163" i="24"/>
  <c r="BA163" i="24"/>
  <c r="AZ163" i="24"/>
  <c r="AY163" i="24"/>
  <c r="AX163" i="24"/>
  <c r="AW163" i="24"/>
  <c r="BF162" i="24"/>
  <c r="BE162" i="24"/>
  <c r="BD162" i="24"/>
  <c r="BC162" i="24"/>
  <c r="BB162" i="24"/>
  <c r="BA162" i="24"/>
  <c r="AZ162" i="24"/>
  <c r="AY162" i="24"/>
  <c r="AX162" i="24"/>
  <c r="AW162" i="24"/>
  <c r="BI151" i="24" s="1"/>
  <c r="BF161" i="24"/>
  <c r="BE161" i="24"/>
  <c r="BQ150" i="24" s="1"/>
  <c r="BD161" i="24"/>
  <c r="BC161" i="24"/>
  <c r="BB161" i="24"/>
  <c r="BA161" i="24"/>
  <c r="AZ161" i="24"/>
  <c r="AY161" i="24"/>
  <c r="AX161" i="24"/>
  <c r="AW161" i="24"/>
  <c r="BP160" i="24"/>
  <c r="BO160" i="24"/>
  <c r="BM160" i="24"/>
  <c r="BL160" i="24"/>
  <c r="BK160" i="24"/>
  <c r="BJ160" i="24"/>
  <c r="BI160" i="24"/>
  <c r="BR159" i="24"/>
  <c r="BQ159" i="24"/>
  <c r="BP159" i="24"/>
  <c r="BN159" i="24"/>
  <c r="BM159" i="24"/>
  <c r="BL159" i="24"/>
  <c r="BK159" i="24"/>
  <c r="BJ159" i="24"/>
  <c r="BR158" i="24"/>
  <c r="BQ158" i="24"/>
  <c r="BP158" i="24"/>
  <c r="BO158" i="24"/>
  <c r="BN158" i="24"/>
  <c r="BK158" i="24"/>
  <c r="BJ158" i="24"/>
  <c r="BI158" i="24"/>
  <c r="BF158" i="24"/>
  <c r="BE158" i="24"/>
  <c r="BD158" i="24"/>
  <c r="BC158" i="24"/>
  <c r="BB158" i="24"/>
  <c r="BA158" i="24"/>
  <c r="AZ158" i="24"/>
  <c r="AY158" i="24"/>
  <c r="AX158" i="24"/>
  <c r="AW158" i="24"/>
  <c r="BR157" i="24"/>
  <c r="BP157" i="24"/>
  <c r="BN157" i="24"/>
  <c r="BM157" i="24"/>
  <c r="BL157" i="24"/>
  <c r="BJ157" i="24"/>
  <c r="BF157" i="24"/>
  <c r="BE157" i="24"/>
  <c r="BD157" i="24"/>
  <c r="BC157" i="24"/>
  <c r="BB157" i="24"/>
  <c r="BA157" i="24"/>
  <c r="AZ157" i="24"/>
  <c r="AY157" i="24"/>
  <c r="AX157" i="24"/>
  <c r="AW157" i="24"/>
  <c r="BR156" i="24"/>
  <c r="BQ156" i="24"/>
  <c r="BP156" i="24"/>
  <c r="BO156" i="24"/>
  <c r="BN156" i="24"/>
  <c r="BM156" i="24"/>
  <c r="BK156" i="24"/>
  <c r="BF156" i="24"/>
  <c r="BE156" i="24"/>
  <c r="BD156" i="24"/>
  <c r="BC156" i="24"/>
  <c r="BB156" i="24"/>
  <c r="BA156" i="24"/>
  <c r="AZ156" i="24"/>
  <c r="AY156" i="24"/>
  <c r="AX156" i="24"/>
  <c r="AW156" i="24"/>
  <c r="BR155" i="24"/>
  <c r="BP155" i="24"/>
  <c r="BN155" i="24"/>
  <c r="BM155" i="24"/>
  <c r="BL155" i="24"/>
  <c r="BK155" i="24"/>
  <c r="BJ155" i="24"/>
  <c r="BI155" i="24"/>
  <c r="BF155" i="24"/>
  <c r="BE155" i="24"/>
  <c r="BD155" i="24"/>
  <c r="BC155" i="24"/>
  <c r="BB155" i="24"/>
  <c r="BA155" i="24"/>
  <c r="AZ155" i="24"/>
  <c r="AY155" i="24"/>
  <c r="AX155" i="24"/>
  <c r="AW155" i="24"/>
  <c r="BR154" i="24"/>
  <c r="BP154" i="24"/>
  <c r="BN154" i="24"/>
  <c r="BL154" i="24"/>
  <c r="BK154" i="24"/>
  <c r="BJ154" i="24"/>
  <c r="BI154" i="24"/>
  <c r="BF154" i="24"/>
  <c r="BE154" i="24"/>
  <c r="BD154" i="24"/>
  <c r="BC154" i="24"/>
  <c r="BB154" i="24"/>
  <c r="BA154" i="24"/>
  <c r="AZ154" i="24"/>
  <c r="AY154" i="24"/>
  <c r="AX154" i="24"/>
  <c r="AW154" i="24"/>
  <c r="BR153" i="24"/>
  <c r="BQ153" i="24"/>
  <c r="BP153" i="24"/>
  <c r="BO153" i="24"/>
  <c r="BN153" i="24"/>
  <c r="BL153" i="24"/>
  <c r="BJ153" i="24"/>
  <c r="BI153" i="24"/>
  <c r="BF153" i="24"/>
  <c r="BE153" i="24"/>
  <c r="BD153" i="24"/>
  <c r="BC153" i="24"/>
  <c r="BB153" i="24"/>
  <c r="BA153" i="24"/>
  <c r="AZ153" i="24"/>
  <c r="AY153" i="24"/>
  <c r="AX153" i="24"/>
  <c r="AW153" i="24"/>
  <c r="BR152" i="24"/>
  <c r="BQ152" i="24"/>
  <c r="BP152" i="24"/>
  <c r="BO152" i="24"/>
  <c r="BN152" i="24"/>
  <c r="BM152" i="24"/>
  <c r="BL152" i="24"/>
  <c r="BK152" i="24"/>
  <c r="BJ152" i="24"/>
  <c r="BF152" i="24"/>
  <c r="BE152" i="24"/>
  <c r="BD152" i="24"/>
  <c r="BC152" i="24"/>
  <c r="BB152" i="24"/>
  <c r="BA152" i="24"/>
  <c r="AZ152" i="24"/>
  <c r="AY152" i="24"/>
  <c r="AX152" i="24"/>
  <c r="AW152" i="24"/>
  <c r="BR151" i="24"/>
  <c r="BQ151" i="24"/>
  <c r="BP151" i="24"/>
  <c r="BO151" i="24"/>
  <c r="BM151" i="24"/>
  <c r="BL151" i="24"/>
  <c r="BK151" i="24"/>
  <c r="BJ151" i="24"/>
  <c r="BF151" i="24"/>
  <c r="BE151" i="24"/>
  <c r="BD151" i="24"/>
  <c r="BC151" i="24"/>
  <c r="BB151" i="24"/>
  <c r="BA151" i="24"/>
  <c r="AZ151" i="24"/>
  <c r="AY151" i="24"/>
  <c r="AX151" i="24"/>
  <c r="AW151" i="24"/>
  <c r="BR150" i="24"/>
  <c r="BR161" i="24" s="1"/>
  <c r="AC75" i="24" s="1"/>
  <c r="BP150" i="24"/>
  <c r="BP161" i="24" s="1"/>
  <c r="AC73" i="24" s="1"/>
  <c r="BO150" i="24"/>
  <c r="BN150" i="24"/>
  <c r="BM150" i="24"/>
  <c r="BL150" i="24"/>
  <c r="BK150" i="24"/>
  <c r="BJ150" i="24"/>
  <c r="BI150" i="24"/>
  <c r="BF150" i="24"/>
  <c r="BE150" i="24"/>
  <c r="BD150" i="24"/>
  <c r="BC150" i="24"/>
  <c r="BB150" i="24"/>
  <c r="BA150" i="24"/>
  <c r="AZ150" i="24"/>
  <c r="AY150" i="24"/>
  <c r="AX150" i="24"/>
  <c r="AW150" i="24"/>
  <c r="BF149" i="24"/>
  <c r="BE149" i="24"/>
  <c r="BD149" i="24"/>
  <c r="BC149" i="24"/>
  <c r="BB149" i="24"/>
  <c r="BA149" i="24"/>
  <c r="AZ149" i="24"/>
  <c r="AY149" i="24"/>
  <c r="AX149" i="24"/>
  <c r="AW149" i="24"/>
  <c r="BF148" i="24"/>
  <c r="BE148" i="24"/>
  <c r="BD148" i="24"/>
  <c r="BC148" i="24"/>
  <c r="BB148" i="24"/>
  <c r="BA148" i="24"/>
  <c r="AZ148" i="24"/>
  <c r="AY148" i="24"/>
  <c r="AX148" i="24"/>
  <c r="AW148" i="24"/>
  <c r="BF145" i="24"/>
  <c r="BR146" i="24" s="1"/>
  <c r="BE145" i="24"/>
  <c r="BQ146" i="24" s="1"/>
  <c r="BD145" i="24"/>
  <c r="BP146" i="24" s="1"/>
  <c r="BC145" i="24"/>
  <c r="BO146" i="24" s="1"/>
  <c r="BB145" i="24"/>
  <c r="BN146" i="24" s="1"/>
  <c r="BA145" i="24"/>
  <c r="BM146" i="24" s="1"/>
  <c r="AZ145" i="24"/>
  <c r="BL146" i="24" s="1"/>
  <c r="AY145" i="24"/>
  <c r="BK146" i="24" s="1"/>
  <c r="AX145" i="24"/>
  <c r="BJ146" i="24" s="1"/>
  <c r="AW145" i="24"/>
  <c r="BI146" i="24" s="1"/>
  <c r="BF144" i="24"/>
  <c r="BR145" i="24" s="1"/>
  <c r="BE144" i="24"/>
  <c r="BQ145" i="24" s="1"/>
  <c r="BD144" i="24"/>
  <c r="BP145" i="24" s="1"/>
  <c r="BC144" i="24"/>
  <c r="BO145" i="24" s="1"/>
  <c r="BB144" i="24"/>
  <c r="BN145" i="24" s="1"/>
  <c r="BA144" i="24"/>
  <c r="BM145" i="24" s="1"/>
  <c r="AZ144" i="24"/>
  <c r="BL145" i="24" s="1"/>
  <c r="AY144" i="24"/>
  <c r="BK145" i="24" s="1"/>
  <c r="AX144" i="24"/>
  <c r="BJ145" i="24" s="1"/>
  <c r="AW144" i="24"/>
  <c r="BI145" i="24" s="1"/>
  <c r="CJ143" i="24"/>
  <c r="CI143" i="24"/>
  <c r="CH143" i="24"/>
  <c r="CG143" i="24"/>
  <c r="CF143" i="24"/>
  <c r="CE143" i="24"/>
  <c r="BF143" i="24"/>
  <c r="BR144" i="24" s="1"/>
  <c r="BE143" i="24"/>
  <c r="BQ144" i="24" s="1"/>
  <c r="BD143" i="24"/>
  <c r="BP144" i="24" s="1"/>
  <c r="BC143" i="24"/>
  <c r="BO144" i="24" s="1"/>
  <c r="BB143" i="24"/>
  <c r="BN144" i="24" s="1"/>
  <c r="BA143" i="24"/>
  <c r="BM144" i="24" s="1"/>
  <c r="AZ143" i="24"/>
  <c r="BL144" i="24" s="1"/>
  <c r="AY143" i="24"/>
  <c r="BK144" i="24" s="1"/>
  <c r="AX143" i="24"/>
  <c r="BJ144" i="24" s="1"/>
  <c r="AW143" i="24"/>
  <c r="BI144" i="24" s="1"/>
  <c r="CJ142" i="24"/>
  <c r="CI142" i="24"/>
  <c r="CH142" i="24"/>
  <c r="CG142" i="24"/>
  <c r="CF142" i="24"/>
  <c r="CE142" i="24"/>
  <c r="BF142" i="24"/>
  <c r="BR143" i="24" s="1"/>
  <c r="BE142" i="24"/>
  <c r="BQ143" i="24" s="1"/>
  <c r="BD142" i="24"/>
  <c r="BP143" i="24" s="1"/>
  <c r="BC142" i="24"/>
  <c r="BO143" i="24" s="1"/>
  <c r="BB142" i="24"/>
  <c r="BN143" i="24" s="1"/>
  <c r="BA142" i="24"/>
  <c r="BM143" i="24" s="1"/>
  <c r="AZ142" i="24"/>
  <c r="BL143" i="24" s="1"/>
  <c r="AY142" i="24"/>
  <c r="BK143" i="24" s="1"/>
  <c r="AX142" i="24"/>
  <c r="BJ143" i="24" s="1"/>
  <c r="AW142" i="24"/>
  <c r="BI143" i="24" s="1"/>
  <c r="CJ141" i="24"/>
  <c r="CI141" i="24"/>
  <c r="CH141" i="24"/>
  <c r="CG141" i="24"/>
  <c r="CF141" i="24"/>
  <c r="CE141" i="24"/>
  <c r="CA141" i="24"/>
  <c r="BZ141" i="24"/>
  <c r="BY141" i="24"/>
  <c r="BX141" i="24"/>
  <c r="BF141" i="24"/>
  <c r="BR142" i="24" s="1"/>
  <c r="BE141" i="24"/>
  <c r="BQ142" i="24" s="1"/>
  <c r="BD141" i="24"/>
  <c r="BP142" i="24" s="1"/>
  <c r="BC141" i="24"/>
  <c r="BO142" i="24" s="1"/>
  <c r="BB141" i="24"/>
  <c r="BN142" i="24" s="1"/>
  <c r="BA141" i="24"/>
  <c r="BM142" i="24" s="1"/>
  <c r="AZ141" i="24"/>
  <c r="BL142" i="24" s="1"/>
  <c r="AY141" i="24"/>
  <c r="BK142" i="24" s="1"/>
  <c r="AX141" i="24"/>
  <c r="BJ142" i="24" s="1"/>
  <c r="AW141" i="24"/>
  <c r="BI142" i="24" s="1"/>
  <c r="CJ140" i="24"/>
  <c r="CI140" i="24"/>
  <c r="CH140" i="24"/>
  <c r="CG140" i="24"/>
  <c r="CF140" i="24"/>
  <c r="CE140" i="24"/>
  <c r="CA140" i="24"/>
  <c r="BZ140" i="24"/>
  <c r="BY140" i="24"/>
  <c r="BX140" i="24"/>
  <c r="BF140" i="24"/>
  <c r="BR141" i="24" s="1"/>
  <c r="BE140" i="24"/>
  <c r="BQ141" i="24" s="1"/>
  <c r="BD140" i="24"/>
  <c r="BP141" i="24" s="1"/>
  <c r="BC140" i="24"/>
  <c r="BO141" i="24" s="1"/>
  <c r="BB140" i="24"/>
  <c r="BN141" i="24" s="1"/>
  <c r="BA140" i="24"/>
  <c r="AZ140" i="24"/>
  <c r="BL141" i="24" s="1"/>
  <c r="AY140" i="24"/>
  <c r="BK141" i="24" s="1"/>
  <c r="AX140" i="24"/>
  <c r="BJ141" i="24" s="1"/>
  <c r="AW140" i="24"/>
  <c r="BI141" i="24" s="1"/>
  <c r="CJ139" i="24"/>
  <c r="CI139" i="24"/>
  <c r="CH139" i="24"/>
  <c r="CG139" i="24"/>
  <c r="CF139" i="24"/>
  <c r="CE139" i="24"/>
  <c r="CA139" i="24"/>
  <c r="BZ139" i="24"/>
  <c r="BY139" i="24"/>
  <c r="BX139" i="24"/>
  <c r="BF139" i="24"/>
  <c r="BR140" i="24" s="1"/>
  <c r="BE139" i="24"/>
  <c r="BQ140" i="24" s="1"/>
  <c r="BD139" i="24"/>
  <c r="BP140" i="24" s="1"/>
  <c r="BC139" i="24"/>
  <c r="BO140" i="24" s="1"/>
  <c r="BB139" i="24"/>
  <c r="BN140" i="24" s="1"/>
  <c r="BA139" i="24"/>
  <c r="BM140" i="24" s="1"/>
  <c r="AZ139" i="24"/>
  <c r="BL140" i="24" s="1"/>
  <c r="AY139" i="24"/>
  <c r="BK140" i="24" s="1"/>
  <c r="AX139" i="24"/>
  <c r="BJ140" i="24" s="1"/>
  <c r="AW139" i="24"/>
  <c r="BI140" i="24" s="1"/>
  <c r="CJ138" i="24"/>
  <c r="CI138" i="24"/>
  <c r="CH138" i="24"/>
  <c r="CG138" i="24"/>
  <c r="CF138" i="24"/>
  <c r="CE138" i="24"/>
  <c r="CA138" i="24"/>
  <c r="BZ138" i="24"/>
  <c r="BY138" i="24"/>
  <c r="BX138" i="24"/>
  <c r="BF138" i="24"/>
  <c r="BR139" i="24" s="1"/>
  <c r="BE138" i="24"/>
  <c r="BQ139" i="24" s="1"/>
  <c r="BD138" i="24"/>
  <c r="BP139" i="24" s="1"/>
  <c r="BC138" i="24"/>
  <c r="BO139" i="24" s="1"/>
  <c r="BB138" i="24"/>
  <c r="BN139" i="24" s="1"/>
  <c r="BA138" i="24"/>
  <c r="BM139" i="24" s="1"/>
  <c r="AZ138" i="24"/>
  <c r="BL139" i="24" s="1"/>
  <c r="AY138" i="24"/>
  <c r="BK139" i="24" s="1"/>
  <c r="AX138" i="24"/>
  <c r="BJ139" i="24" s="1"/>
  <c r="AW138" i="24"/>
  <c r="BI139" i="24" s="1"/>
  <c r="CJ137" i="24"/>
  <c r="CI137" i="24"/>
  <c r="CH137" i="24"/>
  <c r="CG137" i="24"/>
  <c r="CF137" i="24"/>
  <c r="CE137" i="24"/>
  <c r="CA137" i="24"/>
  <c r="BZ137" i="24"/>
  <c r="BY137" i="24"/>
  <c r="BX137" i="24"/>
  <c r="BF137" i="24"/>
  <c r="BR138" i="24" s="1"/>
  <c r="BE137" i="24"/>
  <c r="BQ138" i="24" s="1"/>
  <c r="BD137" i="24"/>
  <c r="BP138" i="24" s="1"/>
  <c r="BC137" i="24"/>
  <c r="BO138" i="24" s="1"/>
  <c r="BB137" i="24"/>
  <c r="BN138" i="24" s="1"/>
  <c r="BA137" i="24"/>
  <c r="BM138" i="24" s="1"/>
  <c r="AZ137" i="24"/>
  <c r="BL138" i="24" s="1"/>
  <c r="AY137" i="24"/>
  <c r="BK138" i="24" s="1"/>
  <c r="AX137" i="24"/>
  <c r="BJ138" i="24" s="1"/>
  <c r="AW137" i="24"/>
  <c r="BI138" i="24" s="1"/>
  <c r="CJ136" i="24"/>
  <c r="CJ144" i="24" s="1"/>
  <c r="AD60" i="24" s="1"/>
  <c r="CI136" i="24"/>
  <c r="CI144" i="24" s="1"/>
  <c r="AC60" i="24" s="1"/>
  <c r="CH136" i="24"/>
  <c r="CH144" i="24" s="1"/>
  <c r="AB60" i="24" s="1"/>
  <c r="CG136" i="24"/>
  <c r="CG144" i="24" s="1"/>
  <c r="AA60" i="24" s="1"/>
  <c r="CF136" i="24"/>
  <c r="CF144" i="24" s="1"/>
  <c r="Z60" i="24" s="1"/>
  <c r="CE136" i="24"/>
  <c r="CE144" i="24" s="1"/>
  <c r="Y60" i="24" s="1"/>
  <c r="CA136" i="24"/>
  <c r="BZ136" i="24"/>
  <c r="BY136" i="24"/>
  <c r="BX136" i="24"/>
  <c r="BF136" i="24"/>
  <c r="BR137" i="24" s="1"/>
  <c r="BE136" i="24"/>
  <c r="BQ137" i="24" s="1"/>
  <c r="BD136" i="24"/>
  <c r="BP137" i="24" s="1"/>
  <c r="BC136" i="24"/>
  <c r="BO137" i="24" s="1"/>
  <c r="BB136" i="24"/>
  <c r="BN137" i="24" s="1"/>
  <c r="BA136" i="24"/>
  <c r="BM137" i="24" s="1"/>
  <c r="AZ136" i="24"/>
  <c r="BL137" i="24" s="1"/>
  <c r="AY136" i="24"/>
  <c r="BK137" i="24" s="1"/>
  <c r="AX136" i="24"/>
  <c r="BJ137" i="24" s="1"/>
  <c r="AW136" i="24"/>
  <c r="BI137" i="24" s="1"/>
  <c r="BF135" i="24"/>
  <c r="BR136" i="24" s="1"/>
  <c r="BE135" i="24"/>
  <c r="BQ136" i="24" s="1"/>
  <c r="BQ147" i="24" s="1"/>
  <c r="AA74" i="24" s="1"/>
  <c r="BD135" i="24"/>
  <c r="BP136" i="24" s="1"/>
  <c r="BC135" i="24"/>
  <c r="BO136" i="24" s="1"/>
  <c r="BB135" i="24"/>
  <c r="BN136" i="24" s="1"/>
  <c r="BA135" i="24"/>
  <c r="BM136" i="24" s="1"/>
  <c r="AZ135" i="24"/>
  <c r="BL136" i="24" s="1"/>
  <c r="AY135" i="24"/>
  <c r="BK136" i="24" s="1"/>
  <c r="AX135" i="24"/>
  <c r="BJ136" i="24" s="1"/>
  <c r="AW135" i="24"/>
  <c r="BI136" i="24" s="1"/>
  <c r="BI147" i="24" s="1"/>
  <c r="AA66" i="24" s="1"/>
  <c r="X124" i="24"/>
  <c r="W124" i="24"/>
  <c r="U124" i="24"/>
  <c r="S124" i="24"/>
  <c r="Q124" i="24"/>
  <c r="O124" i="24"/>
  <c r="M124" i="24"/>
  <c r="Y48" i="24" s="1"/>
  <c r="K124" i="24"/>
  <c r="I124" i="24"/>
  <c r="G124" i="24"/>
  <c r="F124" i="24"/>
  <c r="D124" i="24"/>
  <c r="Y47" i="24" s="1"/>
  <c r="B124" i="24"/>
  <c r="AD57" i="24"/>
  <c r="AC57" i="24"/>
  <c r="AB57" i="24"/>
  <c r="AA57" i="24"/>
  <c r="Z57" i="24"/>
  <c r="Y57" i="24"/>
  <c r="S55" i="24"/>
  <c r="AD58" i="24" s="1"/>
  <c r="R55" i="24"/>
  <c r="AC58" i="24" s="1"/>
  <c r="Q55" i="24"/>
  <c r="AB58" i="24" s="1"/>
  <c r="P55" i="24"/>
  <c r="AA58" i="24" s="1"/>
  <c r="O55" i="24"/>
  <c r="Z58" i="24" s="1"/>
  <c r="N55" i="24"/>
  <c r="Y58" i="24" s="1"/>
  <c r="Y46" i="24"/>
  <c r="Y44" i="24"/>
  <c r="Y43" i="24"/>
  <c r="BF210" i="23"/>
  <c r="BE210" i="23"/>
  <c r="BD210" i="23"/>
  <c r="BC210" i="23"/>
  <c r="BB210" i="23"/>
  <c r="BA210" i="23"/>
  <c r="AZ210" i="23"/>
  <c r="AY210" i="23"/>
  <c r="AX210" i="23"/>
  <c r="AW210" i="23"/>
  <c r="BF209" i="23"/>
  <c r="BE209" i="23"/>
  <c r="BD209" i="23"/>
  <c r="BC209" i="23"/>
  <c r="BB209" i="23"/>
  <c r="BA209" i="23"/>
  <c r="AZ209" i="23"/>
  <c r="AY209" i="23"/>
  <c r="AX209" i="23"/>
  <c r="AW209" i="23"/>
  <c r="BF208" i="23"/>
  <c r="BE208" i="23"/>
  <c r="BD208" i="23"/>
  <c r="BC208" i="23"/>
  <c r="BB208" i="23"/>
  <c r="BA208" i="23"/>
  <c r="AZ208" i="23"/>
  <c r="AY208" i="23"/>
  <c r="AX208" i="23"/>
  <c r="AW208" i="23"/>
  <c r="BF207" i="23"/>
  <c r="BE207" i="23"/>
  <c r="BD207" i="23"/>
  <c r="BC207" i="23"/>
  <c r="BB207" i="23"/>
  <c r="BN157" i="23" s="1"/>
  <c r="BA207" i="23"/>
  <c r="BM157" i="23" s="1"/>
  <c r="AZ207" i="23"/>
  <c r="AY207" i="23"/>
  <c r="AX207" i="23"/>
  <c r="AW207" i="23"/>
  <c r="BF206" i="23"/>
  <c r="BE206" i="23"/>
  <c r="BD206" i="23"/>
  <c r="BC206" i="23"/>
  <c r="BB206" i="23"/>
  <c r="BA206" i="23"/>
  <c r="AZ206" i="23"/>
  <c r="BL156" i="23" s="1"/>
  <c r="AY206" i="23"/>
  <c r="BK156" i="23" s="1"/>
  <c r="AX206" i="23"/>
  <c r="AW206" i="23"/>
  <c r="BF205" i="23"/>
  <c r="BE205" i="23"/>
  <c r="BD205" i="23"/>
  <c r="BC205" i="23"/>
  <c r="BB205" i="23"/>
  <c r="BA205" i="23"/>
  <c r="AZ205" i="23"/>
  <c r="AY205" i="23"/>
  <c r="AX205" i="23"/>
  <c r="BJ155" i="23" s="1"/>
  <c r="AW205" i="23"/>
  <c r="BF204" i="23"/>
  <c r="BE204" i="23"/>
  <c r="BD204" i="23"/>
  <c r="BC204" i="23"/>
  <c r="BB204" i="23"/>
  <c r="BA204" i="23"/>
  <c r="AZ204" i="23"/>
  <c r="AY204" i="23"/>
  <c r="AX204" i="23"/>
  <c r="AW204" i="23"/>
  <c r="BF203" i="23"/>
  <c r="BE203" i="23"/>
  <c r="BD203" i="23"/>
  <c r="BC203" i="23"/>
  <c r="BB203" i="23"/>
  <c r="BA203" i="23"/>
  <c r="AZ203" i="23"/>
  <c r="AY203" i="23"/>
  <c r="AX203" i="23"/>
  <c r="AW203" i="23"/>
  <c r="BF202" i="23"/>
  <c r="BE202" i="23"/>
  <c r="BD202" i="23"/>
  <c r="BC202" i="23"/>
  <c r="BB202" i="23"/>
  <c r="BA202" i="23"/>
  <c r="AZ202" i="23"/>
  <c r="AY202" i="23"/>
  <c r="AX202" i="23"/>
  <c r="AW202" i="23"/>
  <c r="BF201" i="23"/>
  <c r="BE201" i="23"/>
  <c r="BD201" i="23"/>
  <c r="BC201" i="23"/>
  <c r="BB201" i="23"/>
  <c r="BA201" i="23"/>
  <c r="AZ201" i="23"/>
  <c r="AY201" i="23"/>
  <c r="AX201" i="23"/>
  <c r="AW201" i="23"/>
  <c r="BF200" i="23"/>
  <c r="BE200" i="23"/>
  <c r="BD200" i="23"/>
  <c r="BC200" i="23"/>
  <c r="BB200" i="23"/>
  <c r="BA200" i="23"/>
  <c r="AZ200" i="23"/>
  <c r="AY200" i="23"/>
  <c r="AX200" i="23"/>
  <c r="AW200" i="23"/>
  <c r="BF197" i="23"/>
  <c r="BE197" i="23"/>
  <c r="BD197" i="23"/>
  <c r="BC197" i="23"/>
  <c r="BB197" i="23"/>
  <c r="BA197" i="23"/>
  <c r="AZ197" i="23"/>
  <c r="AY197" i="23"/>
  <c r="AX197" i="23"/>
  <c r="AW197" i="23"/>
  <c r="BI160" i="23" s="1"/>
  <c r="BF196" i="23"/>
  <c r="BE196" i="23"/>
  <c r="BD196" i="23"/>
  <c r="BC196" i="23"/>
  <c r="BB196" i="23"/>
  <c r="BA196" i="23"/>
  <c r="AZ196" i="23"/>
  <c r="AY196" i="23"/>
  <c r="AX196" i="23"/>
  <c r="AW196" i="23"/>
  <c r="BI159" i="23" s="1"/>
  <c r="BF195" i="23"/>
  <c r="BE195" i="23"/>
  <c r="BD195" i="23"/>
  <c r="BC195" i="23"/>
  <c r="BB195" i="23"/>
  <c r="BA195" i="23"/>
  <c r="AZ195" i="23"/>
  <c r="AY195" i="23"/>
  <c r="AX195" i="23"/>
  <c r="AW195" i="23"/>
  <c r="BF194" i="23"/>
  <c r="BE194" i="23"/>
  <c r="BQ157" i="23" s="1"/>
  <c r="BD194" i="23"/>
  <c r="BP157" i="23" s="1"/>
  <c r="BC194" i="23"/>
  <c r="BO157" i="23" s="1"/>
  <c r="BB194" i="23"/>
  <c r="BA194" i="23"/>
  <c r="AZ194" i="23"/>
  <c r="AY194" i="23"/>
  <c r="AX194" i="23"/>
  <c r="AW194" i="23"/>
  <c r="BF193" i="23"/>
  <c r="BE193" i="23"/>
  <c r="BD193" i="23"/>
  <c r="BC193" i="23"/>
  <c r="BB193" i="23"/>
  <c r="BA193" i="23"/>
  <c r="BM156" i="23" s="1"/>
  <c r="AZ193" i="23"/>
  <c r="AY193" i="23"/>
  <c r="AX193" i="23"/>
  <c r="AW193" i="23"/>
  <c r="BF192" i="23"/>
  <c r="BE192" i="23"/>
  <c r="BD192" i="23"/>
  <c r="BC192" i="23"/>
  <c r="BB192" i="23"/>
  <c r="BA192" i="23"/>
  <c r="BM155" i="23" s="1"/>
  <c r="AZ192" i="23"/>
  <c r="BL155" i="23" s="1"/>
  <c r="AY192" i="23"/>
  <c r="BK155" i="23" s="1"/>
  <c r="AX192" i="23"/>
  <c r="AW192" i="23"/>
  <c r="BF191" i="23"/>
  <c r="BE191" i="23"/>
  <c r="BD191" i="23"/>
  <c r="BC191" i="23"/>
  <c r="BB191" i="23"/>
  <c r="BA191" i="23"/>
  <c r="AZ191" i="23"/>
  <c r="AY191" i="23"/>
  <c r="AX191" i="23"/>
  <c r="BJ154" i="23" s="1"/>
  <c r="AW191" i="23"/>
  <c r="BI154" i="23" s="1"/>
  <c r="BF190" i="23"/>
  <c r="BE190" i="23"/>
  <c r="BD190" i="23"/>
  <c r="BC190" i="23"/>
  <c r="BB190" i="23"/>
  <c r="BN153" i="23" s="1"/>
  <c r="BA190" i="23"/>
  <c r="BM153" i="23" s="1"/>
  <c r="AZ190" i="23"/>
  <c r="BL153" i="23" s="1"/>
  <c r="AY190" i="23"/>
  <c r="AX190" i="23"/>
  <c r="AW190" i="23"/>
  <c r="BR189" i="23"/>
  <c r="BQ189" i="23"/>
  <c r="BP189" i="23"/>
  <c r="BO189" i="23"/>
  <c r="BN189" i="23"/>
  <c r="BF189" i="23"/>
  <c r="BE189" i="23"/>
  <c r="BD189" i="23"/>
  <c r="BC189" i="23"/>
  <c r="BB189" i="23"/>
  <c r="BA189" i="23"/>
  <c r="AZ189" i="23"/>
  <c r="AY189" i="23"/>
  <c r="AX189" i="23"/>
  <c r="AW189" i="23"/>
  <c r="BR188" i="23"/>
  <c r="BQ188" i="23"/>
  <c r="BP188" i="23"/>
  <c r="BO188" i="23"/>
  <c r="BN188" i="23"/>
  <c r="BF188" i="23"/>
  <c r="BE188" i="23"/>
  <c r="BD188" i="23"/>
  <c r="BC188" i="23"/>
  <c r="BB188" i="23"/>
  <c r="BA188" i="23"/>
  <c r="AZ188" i="23"/>
  <c r="AY188" i="23"/>
  <c r="AX188" i="23"/>
  <c r="AW188" i="23"/>
  <c r="BR187" i="23"/>
  <c r="BQ187" i="23"/>
  <c r="BP187" i="23"/>
  <c r="BO187" i="23"/>
  <c r="BN187" i="23"/>
  <c r="BF187" i="23"/>
  <c r="BE187" i="23"/>
  <c r="BD187" i="23"/>
  <c r="BC187" i="23"/>
  <c r="BB187" i="23"/>
  <c r="BA187" i="23"/>
  <c r="AZ187" i="23"/>
  <c r="AY187" i="23"/>
  <c r="AX187" i="23"/>
  <c r="AW187" i="23"/>
  <c r="BR186" i="23"/>
  <c r="BQ186" i="23"/>
  <c r="BP186" i="23"/>
  <c r="BO186" i="23"/>
  <c r="BN186" i="23"/>
  <c r="BR185" i="23"/>
  <c r="BQ185" i="23"/>
  <c r="BP185" i="23"/>
  <c r="BO185" i="23"/>
  <c r="BN185" i="23"/>
  <c r="BR184" i="23"/>
  <c r="BQ184" i="23"/>
  <c r="BP184" i="23"/>
  <c r="BO184" i="23"/>
  <c r="BN184" i="23"/>
  <c r="BF184" i="23"/>
  <c r="BE184" i="23"/>
  <c r="BD184" i="23"/>
  <c r="BC184" i="23"/>
  <c r="BB184" i="23"/>
  <c r="BA184" i="23"/>
  <c r="AZ184" i="23"/>
  <c r="BL160" i="23" s="1"/>
  <c r="AY184" i="23"/>
  <c r="BK160" i="23" s="1"/>
  <c r="AX184" i="23"/>
  <c r="BJ160" i="23" s="1"/>
  <c r="AW184" i="23"/>
  <c r="BR183" i="23"/>
  <c r="BQ183" i="23"/>
  <c r="BP183" i="23"/>
  <c r="BO183" i="23"/>
  <c r="BN183" i="23"/>
  <c r="BF183" i="23"/>
  <c r="BE183" i="23"/>
  <c r="BD183" i="23"/>
  <c r="BC183" i="23"/>
  <c r="BO159" i="23" s="1"/>
  <c r="BB183" i="23"/>
  <c r="BN159" i="23" s="1"/>
  <c r="BA183" i="23"/>
  <c r="AZ183" i="23"/>
  <c r="AY183" i="23"/>
  <c r="AX183" i="23"/>
  <c r="AW183" i="23"/>
  <c r="BR182" i="23"/>
  <c r="BQ182" i="23"/>
  <c r="BP182" i="23"/>
  <c r="BO182" i="23"/>
  <c r="BN182" i="23"/>
  <c r="BF182" i="23"/>
  <c r="BE182" i="23"/>
  <c r="BD182" i="23"/>
  <c r="BC182" i="23"/>
  <c r="BB182" i="23"/>
  <c r="BA182" i="23"/>
  <c r="AZ182" i="23"/>
  <c r="AY182" i="23"/>
  <c r="AX182" i="23"/>
  <c r="AW182" i="23"/>
  <c r="BR181" i="23"/>
  <c r="BQ181" i="23"/>
  <c r="BP181" i="23"/>
  <c r="BO181" i="23"/>
  <c r="BN181" i="23"/>
  <c r="BF181" i="23"/>
  <c r="BE181" i="23"/>
  <c r="BD181" i="23"/>
  <c r="BC181" i="23"/>
  <c r="BB181" i="23"/>
  <c r="BA181" i="23"/>
  <c r="AZ181" i="23"/>
  <c r="AY181" i="23"/>
  <c r="AX181" i="23"/>
  <c r="AW181" i="23"/>
  <c r="BR180" i="23"/>
  <c r="BQ180" i="23"/>
  <c r="BP180" i="23"/>
  <c r="BO180" i="23"/>
  <c r="BN180" i="23"/>
  <c r="BF180" i="23"/>
  <c r="BR156" i="23" s="1"/>
  <c r="BE180" i="23"/>
  <c r="BQ156" i="23" s="1"/>
  <c r="BD180" i="23"/>
  <c r="BC180" i="23"/>
  <c r="BB180" i="23"/>
  <c r="BA180" i="23"/>
  <c r="AZ180" i="23"/>
  <c r="AY180" i="23"/>
  <c r="AX180" i="23"/>
  <c r="AW180" i="23"/>
  <c r="BR179" i="23"/>
  <c r="BR190" i="23" s="1"/>
  <c r="BQ179" i="23"/>
  <c r="BQ190" i="23" s="1"/>
  <c r="BP179" i="23"/>
  <c r="BP190" i="23" s="1"/>
  <c r="BO179" i="23"/>
  <c r="BO190" i="23" s="1"/>
  <c r="BN179" i="23"/>
  <c r="BN190" i="23" s="1"/>
  <c r="BF179" i="23"/>
  <c r="BE179" i="23"/>
  <c r="BD179" i="23"/>
  <c r="BC179" i="23"/>
  <c r="BB179" i="23"/>
  <c r="BA179" i="23"/>
  <c r="AZ179" i="23"/>
  <c r="AY179" i="23"/>
  <c r="AX179" i="23"/>
  <c r="AW179" i="23"/>
  <c r="BF178" i="23"/>
  <c r="BR154" i="23" s="1"/>
  <c r="BE178" i="23"/>
  <c r="BQ154" i="23" s="1"/>
  <c r="BD178" i="23"/>
  <c r="BC178" i="23"/>
  <c r="BB178" i="23"/>
  <c r="BA178" i="23"/>
  <c r="AZ178" i="23"/>
  <c r="AY178" i="23"/>
  <c r="AX178" i="23"/>
  <c r="AW178" i="23"/>
  <c r="BF177" i="23"/>
  <c r="BE177" i="23"/>
  <c r="BD177" i="23"/>
  <c r="BP153" i="23" s="1"/>
  <c r="BC177" i="23"/>
  <c r="BO153" i="23" s="1"/>
  <c r="BB177" i="23"/>
  <c r="BA177" i="23"/>
  <c r="AZ177" i="23"/>
  <c r="AY177" i="23"/>
  <c r="AX177" i="23"/>
  <c r="AW177" i="23"/>
  <c r="BF176" i="23"/>
  <c r="BE176" i="23"/>
  <c r="BD176" i="23"/>
  <c r="BC176" i="23"/>
  <c r="BB176" i="23"/>
  <c r="BN152" i="23" s="1"/>
  <c r="BA176" i="23"/>
  <c r="BM152" i="23" s="1"/>
  <c r="AZ176" i="23"/>
  <c r="AY176" i="23"/>
  <c r="AX176" i="23"/>
  <c r="AW176" i="23"/>
  <c r="BF175" i="23"/>
  <c r="BR151" i="23" s="1"/>
  <c r="BE175" i="23"/>
  <c r="BD175" i="23"/>
  <c r="BC175" i="23"/>
  <c r="BB175" i="23"/>
  <c r="BA175" i="23"/>
  <c r="AZ175" i="23"/>
  <c r="AY175" i="23"/>
  <c r="AX175" i="23"/>
  <c r="AW175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F174" i="23"/>
  <c r="BE174" i="23"/>
  <c r="BD174" i="23"/>
  <c r="BC174" i="23"/>
  <c r="BB174" i="23"/>
  <c r="BA174" i="23"/>
  <c r="AZ174" i="23"/>
  <c r="AY174" i="23"/>
  <c r="AX174" i="23"/>
  <c r="AW174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F171" i="23"/>
  <c r="BR160" i="23" s="1"/>
  <c r="BE171" i="23"/>
  <c r="BD171" i="23"/>
  <c r="BC171" i="23"/>
  <c r="BB171" i="23"/>
  <c r="BA171" i="23"/>
  <c r="AZ171" i="23"/>
  <c r="AY171" i="23"/>
  <c r="AX171" i="23"/>
  <c r="AW171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F170" i="23"/>
  <c r="BE170" i="23"/>
  <c r="BD170" i="23"/>
  <c r="BC170" i="23"/>
  <c r="BB170" i="23"/>
  <c r="BA170" i="23"/>
  <c r="BM159" i="23" s="1"/>
  <c r="AZ170" i="23"/>
  <c r="BL159" i="23" s="1"/>
  <c r="AY170" i="23"/>
  <c r="BK159" i="23" s="1"/>
  <c r="AX170" i="23"/>
  <c r="AW170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F169" i="23"/>
  <c r="BR158" i="23" s="1"/>
  <c r="BE169" i="23"/>
  <c r="BQ158" i="23" s="1"/>
  <c r="BD169" i="23"/>
  <c r="BC169" i="23"/>
  <c r="BB169" i="23"/>
  <c r="BA169" i="23"/>
  <c r="AZ169" i="23"/>
  <c r="AY169" i="23"/>
  <c r="AX169" i="23"/>
  <c r="AW169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F168" i="23"/>
  <c r="BE168" i="23"/>
  <c r="BD168" i="23"/>
  <c r="BC168" i="23"/>
  <c r="BB168" i="23"/>
  <c r="BA168" i="23"/>
  <c r="AZ168" i="23"/>
  <c r="AY168" i="23"/>
  <c r="AX168" i="23"/>
  <c r="BJ157" i="23" s="1"/>
  <c r="AW168" i="23"/>
  <c r="BI157" i="23" s="1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F167" i="23"/>
  <c r="BE167" i="23"/>
  <c r="BD167" i="23"/>
  <c r="BP156" i="23" s="1"/>
  <c r="BC167" i="23"/>
  <c r="BO156" i="23" s="1"/>
  <c r="BB167" i="23"/>
  <c r="BN156" i="23" s="1"/>
  <c r="BA167" i="23"/>
  <c r="AZ167" i="23"/>
  <c r="AY167" i="23"/>
  <c r="AX167" i="23"/>
  <c r="AW167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F166" i="23"/>
  <c r="BE166" i="23"/>
  <c r="BD166" i="23"/>
  <c r="BC166" i="23"/>
  <c r="BB166" i="23"/>
  <c r="BA166" i="23"/>
  <c r="AZ166" i="23"/>
  <c r="AY166" i="23"/>
  <c r="AX166" i="23"/>
  <c r="AW166" i="23"/>
  <c r="BI155" i="23" s="1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F165" i="23"/>
  <c r="BE165" i="23"/>
  <c r="BD165" i="23"/>
  <c r="BC165" i="23"/>
  <c r="BB165" i="23"/>
  <c r="BN154" i="23" s="1"/>
  <c r="BA165" i="23"/>
  <c r="BM154" i="23" s="1"/>
  <c r="AZ165" i="23"/>
  <c r="AY165" i="23"/>
  <c r="AX165" i="23"/>
  <c r="AW165" i="23"/>
  <c r="CB164" i="23"/>
  <c r="CB175" i="23" s="1"/>
  <c r="CA164" i="23"/>
  <c r="CA175" i="23" s="1"/>
  <c r="BZ164" i="23"/>
  <c r="BZ175" i="23" s="1"/>
  <c r="BY164" i="23"/>
  <c r="BY175" i="23" s="1"/>
  <c r="BX164" i="23"/>
  <c r="BX175" i="23" s="1"/>
  <c r="BW164" i="23"/>
  <c r="BV164" i="23"/>
  <c r="BU164" i="23"/>
  <c r="BU175" i="23" s="1"/>
  <c r="BT164" i="23"/>
  <c r="BT175" i="23" s="1"/>
  <c r="BS164" i="23"/>
  <c r="BS175" i="23" s="1"/>
  <c r="BR164" i="23"/>
  <c r="BR175" i="23" s="1"/>
  <c r="BQ164" i="23"/>
  <c r="BQ175" i="23" s="1"/>
  <c r="BP164" i="23"/>
  <c r="BP175" i="23" s="1"/>
  <c r="BO164" i="23"/>
  <c r="BO175" i="23" s="1"/>
  <c r="BN164" i="23"/>
  <c r="BN175" i="23" s="1"/>
  <c r="BM164" i="23"/>
  <c r="BM175" i="23" s="1"/>
  <c r="BL164" i="23"/>
  <c r="BL175" i="23" s="1"/>
  <c r="BK164" i="23"/>
  <c r="BJ164" i="23"/>
  <c r="BF164" i="23"/>
  <c r="BR153" i="23" s="1"/>
  <c r="BE164" i="23"/>
  <c r="BQ153" i="23" s="1"/>
  <c r="BD164" i="23"/>
  <c r="BC164" i="23"/>
  <c r="BB164" i="23"/>
  <c r="BA164" i="23"/>
  <c r="AZ164" i="23"/>
  <c r="AY164" i="23"/>
  <c r="AX164" i="23"/>
  <c r="AW164" i="23"/>
  <c r="BF163" i="23"/>
  <c r="BE163" i="23"/>
  <c r="BD163" i="23"/>
  <c r="BC163" i="23"/>
  <c r="BB163" i="23"/>
  <c r="BA163" i="23"/>
  <c r="AZ163" i="23"/>
  <c r="AY163" i="23"/>
  <c r="AX163" i="23"/>
  <c r="AW163" i="23"/>
  <c r="BF162" i="23"/>
  <c r="BE162" i="23"/>
  <c r="BD162" i="23"/>
  <c r="BC162" i="23"/>
  <c r="BO151" i="23" s="1"/>
  <c r="BB162" i="23"/>
  <c r="BN151" i="23" s="1"/>
  <c r="BA162" i="23"/>
  <c r="BM151" i="23" s="1"/>
  <c r="AZ162" i="23"/>
  <c r="AY162" i="23"/>
  <c r="AX162" i="23"/>
  <c r="AW162" i="23"/>
  <c r="BF161" i="23"/>
  <c r="BE161" i="23"/>
  <c r="BD161" i="23"/>
  <c r="BC161" i="23"/>
  <c r="BB161" i="23"/>
  <c r="BA161" i="23"/>
  <c r="AZ161" i="23"/>
  <c r="AY161" i="23"/>
  <c r="BK150" i="23" s="1"/>
  <c r="BK161" i="23" s="1"/>
  <c r="AC68" i="23" s="1"/>
  <c r="AX161" i="23"/>
  <c r="BJ150" i="23" s="1"/>
  <c r="AW161" i="23"/>
  <c r="BI150" i="23" s="1"/>
  <c r="BQ160" i="23"/>
  <c r="BP160" i="23"/>
  <c r="BO160" i="23"/>
  <c r="BN160" i="23"/>
  <c r="BM160" i="23"/>
  <c r="BR159" i="23"/>
  <c r="BQ159" i="23"/>
  <c r="BP159" i="23"/>
  <c r="BJ159" i="23"/>
  <c r="BP158" i="23"/>
  <c r="BO158" i="23"/>
  <c r="BN158" i="23"/>
  <c r="BM158" i="23"/>
  <c r="BL158" i="23"/>
  <c r="BK158" i="23"/>
  <c r="BJ158" i="23"/>
  <c r="BI158" i="23"/>
  <c r="BF158" i="23"/>
  <c r="BE158" i="23"/>
  <c r="BD158" i="23"/>
  <c r="BC158" i="23"/>
  <c r="BB158" i="23"/>
  <c r="BA158" i="23"/>
  <c r="AZ158" i="23"/>
  <c r="AY158" i="23"/>
  <c r="AX158" i="23"/>
  <c r="AW158" i="23"/>
  <c r="BR157" i="23"/>
  <c r="BL157" i="23"/>
  <c r="BK157" i="23"/>
  <c r="BF157" i="23"/>
  <c r="BE157" i="23"/>
  <c r="BD157" i="23"/>
  <c r="BC157" i="23"/>
  <c r="BB157" i="23"/>
  <c r="BA157" i="23"/>
  <c r="AZ157" i="23"/>
  <c r="AY157" i="23"/>
  <c r="AX157" i="23"/>
  <c r="AW157" i="23"/>
  <c r="BJ156" i="23"/>
  <c r="BI156" i="23"/>
  <c r="BF156" i="23"/>
  <c r="BE156" i="23"/>
  <c r="BD156" i="23"/>
  <c r="BC156" i="23"/>
  <c r="BB156" i="23"/>
  <c r="BA156" i="23"/>
  <c r="AZ156" i="23"/>
  <c r="AY156" i="23"/>
  <c r="AX156" i="23"/>
  <c r="AW156" i="23"/>
  <c r="BR155" i="23"/>
  <c r="BQ155" i="23"/>
  <c r="BP155" i="23"/>
  <c r="BO155" i="23"/>
  <c r="BN155" i="23"/>
  <c r="BF155" i="23"/>
  <c r="BE155" i="23"/>
  <c r="BD155" i="23"/>
  <c r="BC155" i="23"/>
  <c r="BB155" i="23"/>
  <c r="BA155" i="23"/>
  <c r="AZ155" i="23"/>
  <c r="AY155" i="23"/>
  <c r="AX155" i="23"/>
  <c r="AW155" i="23"/>
  <c r="BP154" i="23"/>
  <c r="BO154" i="23"/>
  <c r="BL154" i="23"/>
  <c r="BK154" i="23"/>
  <c r="BF154" i="23"/>
  <c r="BE154" i="23"/>
  <c r="BD154" i="23"/>
  <c r="BC154" i="23"/>
  <c r="BB154" i="23"/>
  <c r="BA154" i="23"/>
  <c r="AZ154" i="23"/>
  <c r="AY154" i="23"/>
  <c r="AX154" i="23"/>
  <c r="BJ142" i="23" s="1"/>
  <c r="AW154" i="23"/>
  <c r="BI142" i="23" s="1"/>
  <c r="BK153" i="23"/>
  <c r="BJ153" i="23"/>
  <c r="BI153" i="23"/>
  <c r="BF153" i="23"/>
  <c r="BE153" i="23"/>
  <c r="BD153" i="23"/>
  <c r="BC153" i="23"/>
  <c r="BB153" i="23"/>
  <c r="BA153" i="23"/>
  <c r="AZ153" i="23"/>
  <c r="AY153" i="23"/>
  <c r="AX153" i="23"/>
  <c r="AW153" i="23"/>
  <c r="BR152" i="23"/>
  <c r="BQ152" i="23"/>
  <c r="BP152" i="23"/>
  <c r="BO152" i="23"/>
  <c r="BL152" i="23"/>
  <c r="BK152" i="23"/>
  <c r="BJ152" i="23"/>
  <c r="BI152" i="23"/>
  <c r="BF152" i="23"/>
  <c r="BE152" i="23"/>
  <c r="BD152" i="23"/>
  <c r="BC152" i="23"/>
  <c r="BB152" i="23"/>
  <c r="BA152" i="23"/>
  <c r="AZ152" i="23"/>
  <c r="AY152" i="23"/>
  <c r="AX152" i="23"/>
  <c r="AW152" i="23"/>
  <c r="BQ151" i="23"/>
  <c r="BP151" i="23"/>
  <c r="BL151" i="23"/>
  <c r="BK151" i="23"/>
  <c r="BJ151" i="23"/>
  <c r="BI151" i="23"/>
  <c r="BF151" i="23"/>
  <c r="BE151" i="23"/>
  <c r="BD151" i="23"/>
  <c r="BC151" i="23"/>
  <c r="BB151" i="23"/>
  <c r="BA151" i="23"/>
  <c r="AZ151" i="23"/>
  <c r="AY151" i="23"/>
  <c r="AX151" i="23"/>
  <c r="AW151" i="23"/>
  <c r="BI139" i="23" s="1"/>
  <c r="BR150" i="23"/>
  <c r="BR161" i="23" s="1"/>
  <c r="AC75" i="23" s="1"/>
  <c r="BQ150" i="23"/>
  <c r="BP150" i="23"/>
  <c r="BP161" i="23" s="1"/>
  <c r="AC73" i="23" s="1"/>
  <c r="BO150" i="23"/>
  <c r="BO161" i="23" s="1"/>
  <c r="AC72" i="23" s="1"/>
  <c r="BN150" i="23"/>
  <c r="BF150" i="23"/>
  <c r="BE150" i="23"/>
  <c r="BD150" i="23"/>
  <c r="BC150" i="23"/>
  <c r="BB150" i="23"/>
  <c r="BA150" i="23"/>
  <c r="AZ150" i="23"/>
  <c r="AY150" i="23"/>
  <c r="AX150" i="23"/>
  <c r="AW150" i="23"/>
  <c r="BF149" i="23"/>
  <c r="BE149" i="23"/>
  <c r="BD149" i="23"/>
  <c r="BP137" i="23" s="1"/>
  <c r="BC149" i="23"/>
  <c r="BO137" i="23" s="1"/>
  <c r="BB149" i="23"/>
  <c r="BA149" i="23"/>
  <c r="AZ149" i="23"/>
  <c r="AY149" i="23"/>
  <c r="AX149" i="23"/>
  <c r="AW149" i="23"/>
  <c r="BF148" i="23"/>
  <c r="BE148" i="23"/>
  <c r="BD148" i="23"/>
  <c r="BC148" i="23"/>
  <c r="BB148" i="23"/>
  <c r="BA148" i="23"/>
  <c r="AZ148" i="23"/>
  <c r="AY148" i="23"/>
  <c r="AX148" i="23"/>
  <c r="AW148" i="23"/>
  <c r="BK146" i="23"/>
  <c r="BJ146" i="23"/>
  <c r="BI146" i="23"/>
  <c r="BF145" i="23"/>
  <c r="BR146" i="23" s="1"/>
  <c r="BE145" i="23"/>
  <c r="BQ146" i="23" s="1"/>
  <c r="BD145" i="23"/>
  <c r="BP146" i="23" s="1"/>
  <c r="BC145" i="23"/>
  <c r="BO146" i="23" s="1"/>
  <c r="BB145" i="23"/>
  <c r="BN146" i="23" s="1"/>
  <c r="BA145" i="23"/>
  <c r="BM146" i="23" s="1"/>
  <c r="AZ145" i="23"/>
  <c r="BL146" i="23" s="1"/>
  <c r="AY145" i="23"/>
  <c r="AX145" i="23"/>
  <c r="AW145" i="23"/>
  <c r="BF144" i="23"/>
  <c r="BR145" i="23" s="1"/>
  <c r="BE144" i="23"/>
  <c r="BQ145" i="23" s="1"/>
  <c r="BD144" i="23"/>
  <c r="BP145" i="23" s="1"/>
  <c r="BC144" i="23"/>
  <c r="BO145" i="23" s="1"/>
  <c r="BB144" i="23"/>
  <c r="BN145" i="23" s="1"/>
  <c r="BA144" i="23"/>
  <c r="BM145" i="23" s="1"/>
  <c r="AZ144" i="23"/>
  <c r="BL145" i="23" s="1"/>
  <c r="AY144" i="23"/>
  <c r="BK145" i="23" s="1"/>
  <c r="AX144" i="23"/>
  <c r="BJ145" i="23" s="1"/>
  <c r="AW144" i="23"/>
  <c r="BI145" i="23" s="1"/>
  <c r="CJ143" i="23"/>
  <c r="CI143" i="23"/>
  <c r="CH143" i="23"/>
  <c r="CG143" i="23"/>
  <c r="CF143" i="23"/>
  <c r="CE143" i="23"/>
  <c r="BF143" i="23"/>
  <c r="BR144" i="23" s="1"/>
  <c r="BE143" i="23"/>
  <c r="BQ144" i="23" s="1"/>
  <c r="BD143" i="23"/>
  <c r="BP144" i="23" s="1"/>
  <c r="BC143" i="23"/>
  <c r="BO144" i="23" s="1"/>
  <c r="BB143" i="23"/>
  <c r="BN144" i="23" s="1"/>
  <c r="BA143" i="23"/>
  <c r="BM144" i="23" s="1"/>
  <c r="AZ143" i="23"/>
  <c r="BL144" i="23" s="1"/>
  <c r="AY143" i="23"/>
  <c r="BK144" i="23" s="1"/>
  <c r="AX143" i="23"/>
  <c r="BJ144" i="23" s="1"/>
  <c r="AW143" i="23"/>
  <c r="BI144" i="23" s="1"/>
  <c r="CJ142" i="23"/>
  <c r="CI142" i="23"/>
  <c r="CH142" i="23"/>
  <c r="CG142" i="23"/>
  <c r="CF142" i="23"/>
  <c r="CE142" i="23"/>
  <c r="BO142" i="23"/>
  <c r="BN142" i="23"/>
  <c r="BM142" i="23"/>
  <c r="BF142" i="23"/>
  <c r="BR143" i="23" s="1"/>
  <c r="BE142" i="23"/>
  <c r="BQ143" i="23" s="1"/>
  <c r="BD142" i="23"/>
  <c r="BP143" i="23" s="1"/>
  <c r="BC142" i="23"/>
  <c r="BO143" i="23" s="1"/>
  <c r="BB142" i="23"/>
  <c r="BN143" i="23" s="1"/>
  <c r="BA142" i="23"/>
  <c r="BM143" i="23" s="1"/>
  <c r="AZ142" i="23"/>
  <c r="BL143" i="23" s="1"/>
  <c r="AY142" i="23"/>
  <c r="BK143" i="23" s="1"/>
  <c r="AX142" i="23"/>
  <c r="BJ143" i="23" s="1"/>
  <c r="AW142" i="23"/>
  <c r="BI143" i="23" s="1"/>
  <c r="CJ141" i="23"/>
  <c r="CI141" i="23"/>
  <c r="CH141" i="23"/>
  <c r="CG141" i="23"/>
  <c r="CF141" i="23"/>
  <c r="CE141" i="23"/>
  <c r="CA141" i="23"/>
  <c r="BZ141" i="23"/>
  <c r="BY141" i="23"/>
  <c r="BX141" i="23"/>
  <c r="BP141" i="23"/>
  <c r="BO141" i="23"/>
  <c r="BI141" i="23"/>
  <c r="BF141" i="23"/>
  <c r="BR142" i="23" s="1"/>
  <c r="BE141" i="23"/>
  <c r="BQ142" i="23" s="1"/>
  <c r="BD141" i="23"/>
  <c r="BP142" i="23" s="1"/>
  <c r="BC141" i="23"/>
  <c r="BB141" i="23"/>
  <c r="BA141" i="23"/>
  <c r="AZ141" i="23"/>
  <c r="BL142" i="23" s="1"/>
  <c r="AY141" i="23"/>
  <c r="BK142" i="23" s="1"/>
  <c r="AX141" i="23"/>
  <c r="AW141" i="23"/>
  <c r="CJ140" i="23"/>
  <c r="CI140" i="23"/>
  <c r="CH140" i="23"/>
  <c r="CG140" i="23"/>
  <c r="CF140" i="23"/>
  <c r="CE140" i="23"/>
  <c r="CA140" i="23"/>
  <c r="BZ140" i="23"/>
  <c r="BY140" i="23"/>
  <c r="BX140" i="23"/>
  <c r="BO140" i="23"/>
  <c r="BN140" i="23"/>
  <c r="BM140" i="23"/>
  <c r="BJ140" i="23"/>
  <c r="BI140" i="23"/>
  <c r="BF140" i="23"/>
  <c r="BR141" i="23" s="1"/>
  <c r="BE140" i="23"/>
  <c r="BQ141" i="23" s="1"/>
  <c r="BD140" i="23"/>
  <c r="BC140" i="23"/>
  <c r="BB140" i="23"/>
  <c r="BN141" i="23" s="1"/>
  <c r="BA140" i="23"/>
  <c r="BM141" i="23" s="1"/>
  <c r="AZ140" i="23"/>
  <c r="BL141" i="23" s="1"/>
  <c r="AY140" i="23"/>
  <c r="BK141" i="23" s="1"/>
  <c r="AX140" i="23"/>
  <c r="BJ141" i="23" s="1"/>
  <c r="AW140" i="23"/>
  <c r="CJ139" i="23"/>
  <c r="CI139" i="23"/>
  <c r="CH139" i="23"/>
  <c r="CG139" i="23"/>
  <c r="CF139" i="23"/>
  <c r="CE139" i="23"/>
  <c r="CA139" i="23"/>
  <c r="BZ139" i="23"/>
  <c r="BY139" i="23"/>
  <c r="BX139" i="23"/>
  <c r="BP139" i="23"/>
  <c r="BO139" i="23"/>
  <c r="BF139" i="23"/>
  <c r="BR140" i="23" s="1"/>
  <c r="BE139" i="23"/>
  <c r="BQ140" i="23" s="1"/>
  <c r="BD139" i="23"/>
  <c r="BP140" i="23" s="1"/>
  <c r="BC139" i="23"/>
  <c r="BB139" i="23"/>
  <c r="BA139" i="23"/>
  <c r="AZ139" i="23"/>
  <c r="BL140" i="23" s="1"/>
  <c r="AY139" i="23"/>
  <c r="BK140" i="23" s="1"/>
  <c r="AX139" i="23"/>
  <c r="AW139" i="23"/>
  <c r="CJ138" i="23"/>
  <c r="CI138" i="23"/>
  <c r="CH138" i="23"/>
  <c r="CG138" i="23"/>
  <c r="CF138" i="23"/>
  <c r="CE138" i="23"/>
  <c r="CA138" i="23"/>
  <c r="BZ138" i="23"/>
  <c r="BY138" i="23"/>
  <c r="BX138" i="23"/>
  <c r="BO138" i="23"/>
  <c r="BN138" i="23"/>
  <c r="BM138" i="23"/>
  <c r="BJ138" i="23"/>
  <c r="BI138" i="23"/>
  <c r="BF138" i="23"/>
  <c r="BR139" i="23" s="1"/>
  <c r="BE138" i="23"/>
  <c r="BQ139" i="23" s="1"/>
  <c r="BD138" i="23"/>
  <c r="BC138" i="23"/>
  <c r="BB138" i="23"/>
  <c r="BN139" i="23" s="1"/>
  <c r="BA138" i="23"/>
  <c r="BM139" i="23" s="1"/>
  <c r="AZ138" i="23"/>
  <c r="BL139" i="23" s="1"/>
  <c r="AY138" i="23"/>
  <c r="BK139" i="23" s="1"/>
  <c r="AX138" i="23"/>
  <c r="BJ139" i="23" s="1"/>
  <c r="AW138" i="23"/>
  <c r="CJ137" i="23"/>
  <c r="CI137" i="23"/>
  <c r="CH137" i="23"/>
  <c r="CG137" i="23"/>
  <c r="CF137" i="23"/>
  <c r="CE137" i="23"/>
  <c r="CA137" i="23"/>
  <c r="BZ137" i="23"/>
  <c r="BY137" i="23"/>
  <c r="BX137" i="23"/>
  <c r="BI137" i="23"/>
  <c r="BF137" i="23"/>
  <c r="BR138" i="23" s="1"/>
  <c r="BE137" i="23"/>
  <c r="BQ138" i="23" s="1"/>
  <c r="BD137" i="23"/>
  <c r="BP138" i="23" s="1"/>
  <c r="BC137" i="23"/>
  <c r="BB137" i="23"/>
  <c r="BA137" i="23"/>
  <c r="AZ137" i="23"/>
  <c r="BL138" i="23" s="1"/>
  <c r="AY137" i="23"/>
  <c r="BK138" i="23" s="1"/>
  <c r="AX137" i="23"/>
  <c r="AW137" i="23"/>
  <c r="CJ136" i="23"/>
  <c r="CJ144" i="23" s="1"/>
  <c r="AD60" i="23" s="1"/>
  <c r="CI136" i="23"/>
  <c r="CI144" i="23" s="1"/>
  <c r="AC60" i="23" s="1"/>
  <c r="CH136" i="23"/>
  <c r="CH144" i="23" s="1"/>
  <c r="AB60" i="23" s="1"/>
  <c r="CG136" i="23"/>
  <c r="CG144" i="23" s="1"/>
  <c r="AA60" i="23" s="1"/>
  <c r="CF136" i="23"/>
  <c r="CF144" i="23" s="1"/>
  <c r="Z60" i="23" s="1"/>
  <c r="CE136" i="23"/>
  <c r="CE144" i="23" s="1"/>
  <c r="Y60" i="23" s="1"/>
  <c r="CA136" i="23"/>
  <c r="BZ136" i="23"/>
  <c r="BY136" i="23"/>
  <c r="BX136" i="23"/>
  <c r="BF136" i="23"/>
  <c r="BR137" i="23" s="1"/>
  <c r="BE136" i="23"/>
  <c r="BQ137" i="23" s="1"/>
  <c r="BD136" i="23"/>
  <c r="BC136" i="23"/>
  <c r="BB136" i="23"/>
  <c r="BN137" i="23" s="1"/>
  <c r="BA136" i="23"/>
  <c r="BM137" i="23" s="1"/>
  <c r="AZ136" i="23"/>
  <c r="BL137" i="23" s="1"/>
  <c r="AY136" i="23"/>
  <c r="BK137" i="23" s="1"/>
  <c r="AX136" i="23"/>
  <c r="BJ137" i="23" s="1"/>
  <c r="AW136" i="23"/>
  <c r="BF135" i="23"/>
  <c r="BR136" i="23" s="1"/>
  <c r="BE135" i="23"/>
  <c r="BQ136" i="23" s="1"/>
  <c r="BQ147" i="23" s="1"/>
  <c r="AA74" i="23" s="1"/>
  <c r="BD135" i="23"/>
  <c r="BP136" i="23" s="1"/>
  <c r="BC135" i="23"/>
  <c r="BO136" i="23" s="1"/>
  <c r="BB135" i="23"/>
  <c r="BN136" i="23" s="1"/>
  <c r="BA135" i="23"/>
  <c r="BM136" i="23" s="1"/>
  <c r="BM147" i="23" s="1"/>
  <c r="AA70" i="23" s="1"/>
  <c r="AZ135" i="23"/>
  <c r="BL136" i="23" s="1"/>
  <c r="AY135" i="23"/>
  <c r="BK136" i="23" s="1"/>
  <c r="AX135" i="23"/>
  <c r="BJ136" i="23" s="1"/>
  <c r="BJ147" i="23" s="1"/>
  <c r="AA67" i="23" s="1"/>
  <c r="AW135" i="23"/>
  <c r="BI136" i="23" s="1"/>
  <c r="BI147" i="23" s="1"/>
  <c r="AA66" i="23" s="1"/>
  <c r="X124" i="23"/>
  <c r="W124" i="23"/>
  <c r="U124" i="23"/>
  <c r="S124" i="23"/>
  <c r="Q124" i="23"/>
  <c r="O124" i="23"/>
  <c r="M124" i="23"/>
  <c r="Y48" i="23" s="1"/>
  <c r="K124" i="23"/>
  <c r="I124" i="23"/>
  <c r="G124" i="23"/>
  <c r="F124" i="23"/>
  <c r="D124" i="23"/>
  <c r="Y47" i="23" s="1"/>
  <c r="B124" i="23"/>
  <c r="AD57" i="23"/>
  <c r="AC57" i="23"/>
  <c r="AB57" i="23"/>
  <c r="AA57" i="23"/>
  <c r="Z57" i="23"/>
  <c r="Y57" i="23"/>
  <c r="S55" i="23"/>
  <c r="AD58" i="23" s="1"/>
  <c r="R55" i="23"/>
  <c r="AC58" i="23" s="1"/>
  <c r="Q55" i="23"/>
  <c r="AB58" i="23" s="1"/>
  <c r="P55" i="23"/>
  <c r="AA58" i="23" s="1"/>
  <c r="O55" i="23"/>
  <c r="Z58" i="23" s="1"/>
  <c r="N55" i="23"/>
  <c r="Y58" i="23" s="1"/>
  <c r="Y46" i="23"/>
  <c r="Y44" i="23"/>
  <c r="Y43" i="23"/>
  <c r="BF210" i="22"/>
  <c r="BE210" i="22"/>
  <c r="BD210" i="22"/>
  <c r="BC210" i="22"/>
  <c r="BB210" i="22"/>
  <c r="BA210" i="22"/>
  <c r="AZ210" i="22"/>
  <c r="AY210" i="22"/>
  <c r="AX210" i="22"/>
  <c r="AW210" i="22"/>
  <c r="BF209" i="22"/>
  <c r="BE209" i="22"/>
  <c r="BD209" i="22"/>
  <c r="BC209" i="22"/>
  <c r="BB209" i="22"/>
  <c r="BA209" i="22"/>
  <c r="AZ209" i="22"/>
  <c r="AY209" i="22"/>
  <c r="AX209" i="22"/>
  <c r="AW209" i="22"/>
  <c r="BF208" i="22"/>
  <c r="BE208" i="22"/>
  <c r="BD208" i="22"/>
  <c r="BC208" i="22"/>
  <c r="BB208" i="22"/>
  <c r="BA208" i="22"/>
  <c r="AZ208" i="22"/>
  <c r="AY208" i="22"/>
  <c r="AX208" i="22"/>
  <c r="AW208" i="22"/>
  <c r="BF207" i="22"/>
  <c r="BE207" i="22"/>
  <c r="BD207" i="22"/>
  <c r="BC207" i="22"/>
  <c r="BB207" i="22"/>
  <c r="BA207" i="22"/>
  <c r="BM157" i="22" s="1"/>
  <c r="AZ207" i="22"/>
  <c r="AY207" i="22"/>
  <c r="AX207" i="22"/>
  <c r="AW207" i="22"/>
  <c r="BF206" i="22"/>
  <c r="BR156" i="22" s="1"/>
  <c r="BE206" i="22"/>
  <c r="BD206" i="22"/>
  <c r="BC206" i="22"/>
  <c r="BB206" i="22"/>
  <c r="BA206" i="22"/>
  <c r="AZ206" i="22"/>
  <c r="BL156" i="22" s="1"/>
  <c r="AY206" i="22"/>
  <c r="AX206" i="22"/>
  <c r="AW206" i="22"/>
  <c r="BF205" i="22"/>
  <c r="BE205" i="22"/>
  <c r="BD205" i="22"/>
  <c r="BC205" i="22"/>
  <c r="BB205" i="22"/>
  <c r="BA205" i="22"/>
  <c r="AZ205" i="22"/>
  <c r="AY205" i="22"/>
  <c r="AX205" i="22"/>
  <c r="BJ155" i="22" s="1"/>
  <c r="AW205" i="22"/>
  <c r="BI155" i="22" s="1"/>
  <c r="BF204" i="22"/>
  <c r="BE204" i="22"/>
  <c r="BD204" i="22"/>
  <c r="BC204" i="22"/>
  <c r="BB204" i="22"/>
  <c r="BN154" i="22" s="1"/>
  <c r="BA204" i="22"/>
  <c r="AZ204" i="22"/>
  <c r="AY204" i="22"/>
  <c r="AX204" i="22"/>
  <c r="AW204" i="22"/>
  <c r="BF203" i="22"/>
  <c r="BE203" i="22"/>
  <c r="BD203" i="22"/>
  <c r="BC203" i="22"/>
  <c r="BB203" i="22"/>
  <c r="BA203" i="22"/>
  <c r="AZ203" i="22"/>
  <c r="AY203" i="22"/>
  <c r="AX203" i="22"/>
  <c r="AW203" i="22"/>
  <c r="BF202" i="22"/>
  <c r="BE202" i="22"/>
  <c r="BD202" i="22"/>
  <c r="BC202" i="22"/>
  <c r="BB202" i="22"/>
  <c r="BA202" i="22"/>
  <c r="AZ202" i="22"/>
  <c r="AY202" i="22"/>
  <c r="AX202" i="22"/>
  <c r="AW202" i="22"/>
  <c r="BF201" i="22"/>
  <c r="BE201" i="22"/>
  <c r="BD201" i="22"/>
  <c r="BC201" i="22"/>
  <c r="BB201" i="22"/>
  <c r="BA201" i="22"/>
  <c r="AZ201" i="22"/>
  <c r="AY201" i="22"/>
  <c r="AX201" i="22"/>
  <c r="AW201" i="22"/>
  <c r="BF200" i="22"/>
  <c r="BE200" i="22"/>
  <c r="BD200" i="22"/>
  <c r="BC200" i="22"/>
  <c r="BB200" i="22"/>
  <c r="BA200" i="22"/>
  <c r="AZ200" i="22"/>
  <c r="AY200" i="22"/>
  <c r="AX200" i="22"/>
  <c r="AW200" i="22"/>
  <c r="BF197" i="22"/>
  <c r="BE197" i="22"/>
  <c r="BD197" i="22"/>
  <c r="BP160" i="22" s="1"/>
  <c r="BC197" i="22"/>
  <c r="BB197" i="22"/>
  <c r="BA197" i="22"/>
  <c r="AZ197" i="22"/>
  <c r="AY197" i="22"/>
  <c r="AX197" i="22"/>
  <c r="AW197" i="22"/>
  <c r="BI160" i="22" s="1"/>
  <c r="BF196" i="22"/>
  <c r="BE196" i="22"/>
  <c r="BD196" i="22"/>
  <c r="BC196" i="22"/>
  <c r="BB196" i="22"/>
  <c r="BA196" i="22"/>
  <c r="AZ196" i="22"/>
  <c r="AY196" i="22"/>
  <c r="AX196" i="22"/>
  <c r="AW196" i="22"/>
  <c r="BF195" i="22"/>
  <c r="BR158" i="22" s="1"/>
  <c r="BE195" i="22"/>
  <c r="BD195" i="22"/>
  <c r="BC195" i="22"/>
  <c r="BB195" i="22"/>
  <c r="BA195" i="22"/>
  <c r="AZ195" i="22"/>
  <c r="BL158" i="22" s="1"/>
  <c r="AY195" i="22"/>
  <c r="AX195" i="22"/>
  <c r="AW195" i="22"/>
  <c r="BF194" i="22"/>
  <c r="BE194" i="22"/>
  <c r="BD194" i="22"/>
  <c r="BC194" i="22"/>
  <c r="BO157" i="22" s="1"/>
  <c r="BB194" i="22"/>
  <c r="BA194" i="22"/>
  <c r="AZ194" i="22"/>
  <c r="AY194" i="22"/>
  <c r="AX194" i="22"/>
  <c r="AW194" i="22"/>
  <c r="BF193" i="22"/>
  <c r="BE193" i="22"/>
  <c r="BD193" i="22"/>
  <c r="BC193" i="22"/>
  <c r="BB193" i="22"/>
  <c r="BA193" i="22"/>
  <c r="BM156" i="22" s="1"/>
  <c r="AZ193" i="22"/>
  <c r="AY193" i="22"/>
  <c r="AX193" i="22"/>
  <c r="AW193" i="22"/>
  <c r="BF192" i="22"/>
  <c r="BR155" i="22" s="1"/>
  <c r="BE192" i="22"/>
  <c r="BD192" i="22"/>
  <c r="BC192" i="22"/>
  <c r="BB192" i="22"/>
  <c r="BA192" i="22"/>
  <c r="AZ192" i="22"/>
  <c r="BL155" i="22" s="1"/>
  <c r="AY192" i="22"/>
  <c r="BK155" i="22" s="1"/>
  <c r="AX192" i="22"/>
  <c r="AW192" i="22"/>
  <c r="BF191" i="22"/>
  <c r="BE191" i="22"/>
  <c r="BD191" i="22"/>
  <c r="BP154" i="22" s="1"/>
  <c r="BC191" i="22"/>
  <c r="BB191" i="22"/>
  <c r="BA191" i="22"/>
  <c r="AZ191" i="22"/>
  <c r="AY191" i="22"/>
  <c r="AX191" i="22"/>
  <c r="BJ154" i="22" s="1"/>
  <c r="AW191" i="22"/>
  <c r="BI154" i="22" s="1"/>
  <c r="BF190" i="22"/>
  <c r="BE190" i="22"/>
  <c r="BD190" i="22"/>
  <c r="BC190" i="22"/>
  <c r="BB190" i="22"/>
  <c r="BA190" i="22"/>
  <c r="BM153" i="22" s="1"/>
  <c r="AZ190" i="22"/>
  <c r="AY190" i="22"/>
  <c r="AX190" i="22"/>
  <c r="AW190" i="22"/>
  <c r="BR189" i="22"/>
  <c r="BQ189" i="22"/>
  <c r="BP189" i="22"/>
  <c r="BO189" i="22"/>
  <c r="BN189" i="22"/>
  <c r="BF189" i="22"/>
  <c r="BE189" i="22"/>
  <c r="BD189" i="22"/>
  <c r="BC189" i="22"/>
  <c r="BB189" i="22"/>
  <c r="BA189" i="22"/>
  <c r="AZ189" i="22"/>
  <c r="AY189" i="22"/>
  <c r="AX189" i="22"/>
  <c r="AW189" i="22"/>
  <c r="BR188" i="22"/>
  <c r="BQ188" i="22"/>
  <c r="BP188" i="22"/>
  <c r="BO188" i="22"/>
  <c r="BN188" i="22"/>
  <c r="BF188" i="22"/>
  <c r="BE188" i="22"/>
  <c r="BD188" i="22"/>
  <c r="BC188" i="22"/>
  <c r="BB188" i="22"/>
  <c r="BA188" i="22"/>
  <c r="AZ188" i="22"/>
  <c r="AY188" i="22"/>
  <c r="AX188" i="22"/>
  <c r="AW188" i="22"/>
  <c r="BR187" i="22"/>
  <c r="BQ187" i="22"/>
  <c r="BP187" i="22"/>
  <c r="BO187" i="22"/>
  <c r="BN187" i="22"/>
  <c r="BF187" i="22"/>
  <c r="BE187" i="22"/>
  <c r="BD187" i="22"/>
  <c r="BC187" i="22"/>
  <c r="BB187" i="22"/>
  <c r="BA187" i="22"/>
  <c r="AZ187" i="22"/>
  <c r="AY187" i="22"/>
  <c r="AX187" i="22"/>
  <c r="AW187" i="22"/>
  <c r="BR186" i="22"/>
  <c r="BQ186" i="22"/>
  <c r="BP186" i="22"/>
  <c r="BO186" i="22"/>
  <c r="BN186" i="22"/>
  <c r="BR185" i="22"/>
  <c r="BQ185" i="22"/>
  <c r="BP185" i="22"/>
  <c r="BO185" i="22"/>
  <c r="BN185" i="22"/>
  <c r="BR184" i="22"/>
  <c r="BQ184" i="22"/>
  <c r="BP184" i="22"/>
  <c r="BO184" i="22"/>
  <c r="BN184" i="22"/>
  <c r="BF184" i="22"/>
  <c r="BE184" i="22"/>
  <c r="BQ160" i="22" s="1"/>
  <c r="BD184" i="22"/>
  <c r="BC184" i="22"/>
  <c r="BB184" i="22"/>
  <c r="BA184" i="22"/>
  <c r="AZ184" i="22"/>
  <c r="AY184" i="22"/>
  <c r="BK160" i="22" s="1"/>
  <c r="AX184" i="22"/>
  <c r="BJ160" i="22" s="1"/>
  <c r="AW184" i="22"/>
  <c r="BR183" i="22"/>
  <c r="BQ183" i="22"/>
  <c r="BP183" i="22"/>
  <c r="BO183" i="22"/>
  <c r="BN183" i="22"/>
  <c r="BF183" i="22"/>
  <c r="BE183" i="22"/>
  <c r="BD183" i="22"/>
  <c r="BC183" i="22"/>
  <c r="BB183" i="22"/>
  <c r="BN159" i="22" s="1"/>
  <c r="BA183" i="22"/>
  <c r="BM159" i="22" s="1"/>
  <c r="AZ183" i="22"/>
  <c r="AY183" i="22"/>
  <c r="AX183" i="22"/>
  <c r="AW183" i="22"/>
  <c r="BR182" i="22"/>
  <c r="BQ182" i="22"/>
  <c r="BP182" i="22"/>
  <c r="BO182" i="22"/>
  <c r="BN182" i="22"/>
  <c r="BF182" i="22"/>
  <c r="BE182" i="22"/>
  <c r="BD182" i="22"/>
  <c r="BC182" i="22"/>
  <c r="BB182" i="22"/>
  <c r="BA182" i="22"/>
  <c r="AZ182" i="22"/>
  <c r="AY182" i="22"/>
  <c r="AX182" i="22"/>
  <c r="AW182" i="22"/>
  <c r="BR181" i="22"/>
  <c r="BQ181" i="22"/>
  <c r="BP181" i="22"/>
  <c r="BO181" i="22"/>
  <c r="BN181" i="22"/>
  <c r="BF181" i="22"/>
  <c r="BE181" i="22"/>
  <c r="BD181" i="22"/>
  <c r="BC181" i="22"/>
  <c r="BB181" i="22"/>
  <c r="BN157" i="22" s="1"/>
  <c r="BA181" i="22"/>
  <c r="AZ181" i="22"/>
  <c r="AY181" i="22"/>
  <c r="AX181" i="22"/>
  <c r="AW181" i="22"/>
  <c r="BR180" i="22"/>
  <c r="BQ180" i="22"/>
  <c r="BP180" i="22"/>
  <c r="BO180" i="22"/>
  <c r="BN180" i="22"/>
  <c r="BF180" i="22"/>
  <c r="BE180" i="22"/>
  <c r="BQ156" i="22" s="1"/>
  <c r="BD180" i="22"/>
  <c r="BP156" i="22" s="1"/>
  <c r="BC180" i="22"/>
  <c r="BB180" i="22"/>
  <c r="BA180" i="22"/>
  <c r="AZ180" i="22"/>
  <c r="AY180" i="22"/>
  <c r="BK156" i="22" s="1"/>
  <c r="AX180" i="22"/>
  <c r="AW180" i="22"/>
  <c r="BR179" i="22"/>
  <c r="BR190" i="22" s="1"/>
  <c r="BQ179" i="22"/>
  <c r="BQ190" i="22" s="1"/>
  <c r="BP179" i="22"/>
  <c r="BP190" i="22" s="1"/>
  <c r="BO179" i="22"/>
  <c r="BO190" i="22" s="1"/>
  <c r="BN179" i="22"/>
  <c r="BN190" i="22" s="1"/>
  <c r="BF179" i="22"/>
  <c r="BE179" i="22"/>
  <c r="BD179" i="22"/>
  <c r="BC179" i="22"/>
  <c r="BB179" i="22"/>
  <c r="BA179" i="22"/>
  <c r="AZ179" i="22"/>
  <c r="AY179" i="22"/>
  <c r="AX179" i="22"/>
  <c r="AW179" i="22"/>
  <c r="BF178" i="22"/>
  <c r="BR154" i="22" s="1"/>
  <c r="BE178" i="22"/>
  <c r="BQ154" i="22" s="1"/>
  <c r="BD178" i="22"/>
  <c r="BC178" i="22"/>
  <c r="BB178" i="22"/>
  <c r="BA178" i="22"/>
  <c r="AZ178" i="22"/>
  <c r="AY178" i="22"/>
  <c r="AX178" i="22"/>
  <c r="AW178" i="22"/>
  <c r="BF177" i="22"/>
  <c r="BE177" i="22"/>
  <c r="BD177" i="22"/>
  <c r="BP153" i="22" s="1"/>
  <c r="BC177" i="22"/>
  <c r="BO153" i="22" s="1"/>
  <c r="BB177" i="22"/>
  <c r="BA177" i="22"/>
  <c r="AZ177" i="22"/>
  <c r="AY177" i="22"/>
  <c r="AX177" i="22"/>
  <c r="BJ153" i="22" s="1"/>
  <c r="AW177" i="22"/>
  <c r="BF176" i="22"/>
  <c r="BE176" i="22"/>
  <c r="BD176" i="22"/>
  <c r="BC176" i="22"/>
  <c r="BB176" i="22"/>
  <c r="BN152" i="22" s="1"/>
  <c r="BA176" i="22"/>
  <c r="BM152" i="22" s="1"/>
  <c r="AZ176" i="22"/>
  <c r="AY176" i="22"/>
  <c r="AX176" i="22"/>
  <c r="AW176" i="22"/>
  <c r="BF175" i="22"/>
  <c r="BR151" i="22" s="1"/>
  <c r="BE175" i="22"/>
  <c r="BD175" i="22"/>
  <c r="BC175" i="22"/>
  <c r="BB175" i="22"/>
  <c r="BA175" i="22"/>
  <c r="AZ175" i="22"/>
  <c r="AY175" i="22"/>
  <c r="AX175" i="22"/>
  <c r="AW175" i="22"/>
  <c r="CB174" i="22"/>
  <c r="CA174" i="22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F174" i="22"/>
  <c r="BE174" i="22"/>
  <c r="BD174" i="22"/>
  <c r="BC174" i="22"/>
  <c r="BB174" i="22"/>
  <c r="BA174" i="22"/>
  <c r="AZ174" i="22"/>
  <c r="AY174" i="22"/>
  <c r="AX174" i="22"/>
  <c r="AW174" i="22"/>
  <c r="CB173" i="22"/>
  <c r="CA173" i="22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CB172" i="22"/>
  <c r="CA172" i="22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CB171" i="22"/>
  <c r="CA171" i="22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F171" i="22"/>
  <c r="BR160" i="22" s="1"/>
  <c r="BE171" i="22"/>
  <c r="BD171" i="22"/>
  <c r="BC171" i="22"/>
  <c r="BB171" i="22"/>
  <c r="BA171" i="22"/>
  <c r="BM160" i="22" s="1"/>
  <c r="AZ171" i="22"/>
  <c r="AY171" i="22"/>
  <c r="AX171" i="22"/>
  <c r="AW171" i="22"/>
  <c r="CB170" i="22"/>
  <c r="CA170" i="22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F170" i="22"/>
  <c r="BE170" i="22"/>
  <c r="BD170" i="22"/>
  <c r="BC170" i="22"/>
  <c r="BB170" i="22"/>
  <c r="BA170" i="22"/>
  <c r="AZ170" i="22"/>
  <c r="BL159" i="22" s="1"/>
  <c r="AY170" i="22"/>
  <c r="BK159" i="22" s="1"/>
  <c r="AX170" i="22"/>
  <c r="AW170" i="22"/>
  <c r="CB169" i="22"/>
  <c r="CA169" i="22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F169" i="22"/>
  <c r="BE169" i="22"/>
  <c r="BQ158" i="22" s="1"/>
  <c r="BD169" i="22"/>
  <c r="BC169" i="22"/>
  <c r="BB169" i="22"/>
  <c r="BA169" i="22"/>
  <c r="AZ169" i="22"/>
  <c r="AY169" i="22"/>
  <c r="BK158" i="22" s="1"/>
  <c r="AX169" i="22"/>
  <c r="AW169" i="22"/>
  <c r="CB168" i="22"/>
  <c r="CA168" i="22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F168" i="22"/>
  <c r="BE168" i="22"/>
  <c r="BD168" i="22"/>
  <c r="BP157" i="22" s="1"/>
  <c r="BC168" i="22"/>
  <c r="BB168" i="22"/>
  <c r="BA168" i="22"/>
  <c r="AZ168" i="22"/>
  <c r="AY168" i="22"/>
  <c r="AX168" i="22"/>
  <c r="BJ157" i="22" s="1"/>
  <c r="AW168" i="22"/>
  <c r="BI157" i="22" s="1"/>
  <c r="CB167" i="22"/>
  <c r="CA167" i="22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F167" i="22"/>
  <c r="BE167" i="22"/>
  <c r="BD167" i="22"/>
  <c r="BC167" i="22"/>
  <c r="BO156" i="22" s="1"/>
  <c r="BB167" i="22"/>
  <c r="BN156" i="22" s="1"/>
  <c r="BA167" i="22"/>
  <c r="AZ167" i="22"/>
  <c r="AY167" i="22"/>
  <c r="AX167" i="22"/>
  <c r="AW167" i="22"/>
  <c r="BI156" i="22" s="1"/>
  <c r="CB166" i="22"/>
  <c r="CA166" i="22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F166" i="22"/>
  <c r="BE166" i="22"/>
  <c r="BD166" i="22"/>
  <c r="BC166" i="22"/>
  <c r="BB166" i="22"/>
  <c r="BN155" i="22" s="1"/>
  <c r="BA166" i="22"/>
  <c r="AZ166" i="22"/>
  <c r="AY166" i="22"/>
  <c r="AX166" i="22"/>
  <c r="AW166" i="22"/>
  <c r="CB165" i="22"/>
  <c r="CA165" i="22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F165" i="22"/>
  <c r="BE165" i="22"/>
  <c r="BD165" i="22"/>
  <c r="BC165" i="22"/>
  <c r="BB165" i="22"/>
  <c r="BA165" i="22"/>
  <c r="BM154" i="22" s="1"/>
  <c r="AZ165" i="22"/>
  <c r="AY165" i="22"/>
  <c r="AX165" i="22"/>
  <c r="AW165" i="22"/>
  <c r="CB164" i="22"/>
  <c r="CA164" i="22"/>
  <c r="CA175" i="22" s="1"/>
  <c r="BZ164" i="22"/>
  <c r="BZ175" i="22" s="1"/>
  <c r="BY164" i="22"/>
  <c r="BY175" i="22" s="1"/>
  <c r="BX164" i="22"/>
  <c r="BX175" i="22" s="1"/>
  <c r="BW164" i="22"/>
  <c r="BW175" i="22" s="1"/>
  <c r="BV164" i="22"/>
  <c r="BU164" i="22"/>
  <c r="BU175" i="22" s="1"/>
  <c r="BT164" i="22"/>
  <c r="BT175" i="22" s="1"/>
  <c r="BS164" i="22"/>
  <c r="BS175" i="22" s="1"/>
  <c r="BR164" i="22"/>
  <c r="BR175" i="22" s="1"/>
  <c r="BQ164" i="22"/>
  <c r="BQ175" i="22" s="1"/>
  <c r="BP164" i="22"/>
  <c r="BO164" i="22"/>
  <c r="BO175" i="22" s="1"/>
  <c r="BN164" i="22"/>
  <c r="BN175" i="22" s="1"/>
  <c r="BV180" i="22" s="1"/>
  <c r="Z54" i="22" s="1"/>
  <c r="Z61" i="22" s="1"/>
  <c r="BM164" i="22"/>
  <c r="BM175" i="22" s="1"/>
  <c r="BL164" i="22"/>
  <c r="BL175" i="22" s="1"/>
  <c r="BK164" i="22"/>
  <c r="BK175" i="22" s="1"/>
  <c r="BJ164" i="22"/>
  <c r="BF164" i="22"/>
  <c r="BR153" i="22" s="1"/>
  <c r="BE164" i="22"/>
  <c r="BQ153" i="22" s="1"/>
  <c r="BD164" i="22"/>
  <c r="BC164" i="22"/>
  <c r="BB164" i="22"/>
  <c r="BA164" i="22"/>
  <c r="AZ164" i="22"/>
  <c r="BL153" i="22" s="1"/>
  <c r="AY164" i="22"/>
  <c r="AX164" i="22"/>
  <c r="AW164" i="22"/>
  <c r="BF163" i="22"/>
  <c r="BE163" i="22"/>
  <c r="BD163" i="22"/>
  <c r="BC163" i="22"/>
  <c r="BB163" i="22"/>
  <c r="BA163" i="22"/>
  <c r="AZ163" i="22"/>
  <c r="AY163" i="22"/>
  <c r="AX163" i="22"/>
  <c r="AW163" i="22"/>
  <c r="BF162" i="22"/>
  <c r="BE162" i="22"/>
  <c r="BD162" i="22"/>
  <c r="BC162" i="22"/>
  <c r="BB162" i="22"/>
  <c r="BN151" i="22" s="1"/>
  <c r="BA162" i="22"/>
  <c r="BM151" i="22" s="1"/>
  <c r="AZ162" i="22"/>
  <c r="AY162" i="22"/>
  <c r="AX162" i="22"/>
  <c r="AW162" i="22"/>
  <c r="BF161" i="22"/>
  <c r="BE161" i="22"/>
  <c r="BD161" i="22"/>
  <c r="BP150" i="22" s="1"/>
  <c r="BC161" i="22"/>
  <c r="BB161" i="22"/>
  <c r="BA161" i="22"/>
  <c r="AZ161" i="22"/>
  <c r="AY161" i="22"/>
  <c r="AX161" i="22"/>
  <c r="BJ150" i="22" s="1"/>
  <c r="AW161" i="22"/>
  <c r="BI150" i="22" s="1"/>
  <c r="BI161" i="22" s="1"/>
  <c r="AC66" i="22" s="1"/>
  <c r="BO160" i="22"/>
  <c r="BN160" i="22"/>
  <c r="BL160" i="22"/>
  <c r="BR159" i="22"/>
  <c r="BQ159" i="22"/>
  <c r="BP159" i="22"/>
  <c r="BO159" i="22"/>
  <c r="BJ159" i="22"/>
  <c r="BI159" i="22"/>
  <c r="BP158" i="22"/>
  <c r="BO158" i="22"/>
  <c r="BN158" i="22"/>
  <c r="BM158" i="22"/>
  <c r="BJ158" i="22"/>
  <c r="BI158" i="22"/>
  <c r="BF158" i="22"/>
  <c r="BE158" i="22"/>
  <c r="BD158" i="22"/>
  <c r="BC158" i="22"/>
  <c r="BB158" i="22"/>
  <c r="BA158" i="22"/>
  <c r="AZ158" i="22"/>
  <c r="AY158" i="22"/>
  <c r="AX158" i="22"/>
  <c r="AW158" i="22"/>
  <c r="BR157" i="22"/>
  <c r="BQ157" i="22"/>
  <c r="BL157" i="22"/>
  <c r="BK157" i="22"/>
  <c r="BF157" i="22"/>
  <c r="BE157" i="22"/>
  <c r="BD157" i="22"/>
  <c r="BC157" i="22"/>
  <c r="BB157" i="22"/>
  <c r="BA157" i="22"/>
  <c r="AZ157" i="22"/>
  <c r="AY157" i="22"/>
  <c r="AX157" i="22"/>
  <c r="AW157" i="22"/>
  <c r="BJ156" i="22"/>
  <c r="BF156" i="22"/>
  <c r="BE156" i="22"/>
  <c r="BD156" i="22"/>
  <c r="BC156" i="22"/>
  <c r="BB156" i="22"/>
  <c r="BA156" i="22"/>
  <c r="AZ156" i="22"/>
  <c r="AY156" i="22"/>
  <c r="AX156" i="22"/>
  <c r="AW156" i="22"/>
  <c r="BQ155" i="22"/>
  <c r="BP155" i="22"/>
  <c r="BO155" i="22"/>
  <c r="BM155" i="22"/>
  <c r="BF155" i="22"/>
  <c r="BE155" i="22"/>
  <c r="BD155" i="22"/>
  <c r="BC155" i="22"/>
  <c r="BB155" i="22"/>
  <c r="BA155" i="22"/>
  <c r="AZ155" i="22"/>
  <c r="AY155" i="22"/>
  <c r="AX155" i="22"/>
  <c r="AW155" i="22"/>
  <c r="BO154" i="22"/>
  <c r="BL154" i="22"/>
  <c r="BK154" i="22"/>
  <c r="BF154" i="22"/>
  <c r="BE154" i="22"/>
  <c r="BD154" i="22"/>
  <c r="BC154" i="22"/>
  <c r="BB154" i="22"/>
  <c r="BA154" i="22"/>
  <c r="AZ154" i="22"/>
  <c r="AY154" i="22"/>
  <c r="AX154" i="22"/>
  <c r="AW154" i="22"/>
  <c r="BI142" i="22" s="1"/>
  <c r="BN153" i="22"/>
  <c r="BK153" i="22"/>
  <c r="BI153" i="22"/>
  <c r="BF153" i="22"/>
  <c r="BE153" i="22"/>
  <c r="BD153" i="22"/>
  <c r="BC153" i="22"/>
  <c r="BB153" i="22"/>
  <c r="BA153" i="22"/>
  <c r="AZ153" i="22"/>
  <c r="AY153" i="22"/>
  <c r="AX153" i="22"/>
  <c r="AW153" i="22"/>
  <c r="BR152" i="22"/>
  <c r="BQ152" i="22"/>
  <c r="BP152" i="22"/>
  <c r="BO152" i="22"/>
  <c r="BL152" i="22"/>
  <c r="BK152" i="22"/>
  <c r="BJ152" i="22"/>
  <c r="BI152" i="22"/>
  <c r="BF152" i="22"/>
  <c r="BE152" i="22"/>
  <c r="BD152" i="22"/>
  <c r="BC152" i="22"/>
  <c r="BB152" i="22"/>
  <c r="BA152" i="22"/>
  <c r="AZ152" i="22"/>
  <c r="AY152" i="22"/>
  <c r="AX152" i="22"/>
  <c r="AW152" i="22"/>
  <c r="BQ151" i="22"/>
  <c r="BP151" i="22"/>
  <c r="BO151" i="22"/>
  <c r="BL151" i="22"/>
  <c r="BK151" i="22"/>
  <c r="BJ151" i="22"/>
  <c r="BI151" i="22"/>
  <c r="BF151" i="22"/>
  <c r="BE151" i="22"/>
  <c r="BD151" i="22"/>
  <c r="BC151" i="22"/>
  <c r="BB151" i="22"/>
  <c r="BA151" i="22"/>
  <c r="AZ151" i="22"/>
  <c r="AY151" i="22"/>
  <c r="AX151" i="22"/>
  <c r="AW151" i="22"/>
  <c r="BQ150" i="22"/>
  <c r="BO150" i="22"/>
  <c r="BN150" i="22"/>
  <c r="BM150" i="22"/>
  <c r="BM161" i="22" s="1"/>
  <c r="AC70" i="22" s="1"/>
  <c r="BF150" i="22"/>
  <c r="BE150" i="22"/>
  <c r="BD150" i="22"/>
  <c r="BC150" i="22"/>
  <c r="BB150" i="22"/>
  <c r="BA150" i="22"/>
  <c r="AZ150" i="22"/>
  <c r="AY150" i="22"/>
  <c r="AX150" i="22"/>
  <c r="AW150" i="22"/>
  <c r="BF149" i="22"/>
  <c r="BE149" i="22"/>
  <c r="BD149" i="22"/>
  <c r="BC149" i="22"/>
  <c r="BO137" i="22" s="1"/>
  <c r="BB149" i="22"/>
  <c r="BA149" i="22"/>
  <c r="AZ149" i="22"/>
  <c r="AY149" i="22"/>
  <c r="AX149" i="22"/>
  <c r="AW149" i="22"/>
  <c r="BF148" i="22"/>
  <c r="BE148" i="22"/>
  <c r="BD148" i="22"/>
  <c r="BC148" i="22"/>
  <c r="BB148" i="22"/>
  <c r="BA148" i="22"/>
  <c r="AZ148" i="22"/>
  <c r="AY148" i="22"/>
  <c r="AX148" i="22"/>
  <c r="AW148" i="22"/>
  <c r="BP146" i="22"/>
  <c r="BO146" i="22"/>
  <c r="BK146" i="22"/>
  <c r="BJ146" i="22"/>
  <c r="BI146" i="22"/>
  <c r="BF145" i="22"/>
  <c r="BR146" i="22" s="1"/>
  <c r="BE145" i="22"/>
  <c r="BQ146" i="22" s="1"/>
  <c r="BD145" i="22"/>
  <c r="BC145" i="22"/>
  <c r="BB145" i="22"/>
  <c r="BN146" i="22" s="1"/>
  <c r="BA145" i="22"/>
  <c r="BM146" i="22" s="1"/>
  <c r="AZ145" i="22"/>
  <c r="BL146" i="22" s="1"/>
  <c r="AY145" i="22"/>
  <c r="AX145" i="22"/>
  <c r="AW145" i="22"/>
  <c r="BF144" i="22"/>
  <c r="BR145" i="22" s="1"/>
  <c r="BE144" i="22"/>
  <c r="BQ145" i="22" s="1"/>
  <c r="BD144" i="22"/>
  <c r="BP145" i="22" s="1"/>
  <c r="BC144" i="22"/>
  <c r="BO145" i="22" s="1"/>
  <c r="BB144" i="22"/>
  <c r="BN145" i="22" s="1"/>
  <c r="BA144" i="22"/>
  <c r="BM145" i="22" s="1"/>
  <c r="AZ144" i="22"/>
  <c r="BL145" i="22" s="1"/>
  <c r="AY144" i="22"/>
  <c r="BK145" i="22" s="1"/>
  <c r="AX144" i="22"/>
  <c r="BJ145" i="22" s="1"/>
  <c r="AW144" i="22"/>
  <c r="BI145" i="22" s="1"/>
  <c r="CJ143" i="22"/>
  <c r="CI143" i="22"/>
  <c r="CH143" i="22"/>
  <c r="CG143" i="22"/>
  <c r="CF143" i="22"/>
  <c r="CE143" i="22"/>
  <c r="BF143" i="22"/>
  <c r="BR144" i="22" s="1"/>
  <c r="BE143" i="22"/>
  <c r="BQ144" i="22" s="1"/>
  <c r="BD143" i="22"/>
  <c r="BP144" i="22" s="1"/>
  <c r="BC143" i="22"/>
  <c r="BO144" i="22" s="1"/>
  <c r="BB143" i="22"/>
  <c r="BN144" i="22" s="1"/>
  <c r="BA143" i="22"/>
  <c r="BM144" i="22" s="1"/>
  <c r="AZ143" i="22"/>
  <c r="BL144" i="22" s="1"/>
  <c r="AY143" i="22"/>
  <c r="BK144" i="22" s="1"/>
  <c r="AX143" i="22"/>
  <c r="BJ144" i="22" s="1"/>
  <c r="AW143" i="22"/>
  <c r="BI144" i="22" s="1"/>
  <c r="CJ142" i="22"/>
  <c r="CI142" i="22"/>
  <c r="CH142" i="22"/>
  <c r="CG142" i="22"/>
  <c r="CF142" i="22"/>
  <c r="CE142" i="22"/>
  <c r="BN142" i="22"/>
  <c r="BM142" i="22"/>
  <c r="BF142" i="22"/>
  <c r="BR143" i="22" s="1"/>
  <c r="BE142" i="22"/>
  <c r="BQ143" i="22" s="1"/>
  <c r="BD142" i="22"/>
  <c r="BP143" i="22" s="1"/>
  <c r="BC142" i="22"/>
  <c r="BO143" i="22" s="1"/>
  <c r="BB142" i="22"/>
  <c r="BN143" i="22" s="1"/>
  <c r="BA142" i="22"/>
  <c r="BM143" i="22" s="1"/>
  <c r="AZ142" i="22"/>
  <c r="BL143" i="22" s="1"/>
  <c r="AY142" i="22"/>
  <c r="BK143" i="22" s="1"/>
  <c r="AX142" i="22"/>
  <c r="BJ143" i="22" s="1"/>
  <c r="AW142" i="22"/>
  <c r="BI143" i="22" s="1"/>
  <c r="CJ141" i="22"/>
  <c r="CI141" i="22"/>
  <c r="CH141" i="22"/>
  <c r="CG141" i="22"/>
  <c r="CF141" i="22"/>
  <c r="CE141" i="22"/>
  <c r="CA141" i="22"/>
  <c r="BZ141" i="22"/>
  <c r="BY141" i="22"/>
  <c r="BX141" i="22"/>
  <c r="BO141" i="22"/>
  <c r="BN141" i="22"/>
  <c r="BM141" i="22"/>
  <c r="BF141" i="22"/>
  <c r="BR142" i="22" s="1"/>
  <c r="BE141" i="22"/>
  <c r="BQ142" i="22" s="1"/>
  <c r="BD141" i="22"/>
  <c r="BP142" i="22" s="1"/>
  <c r="BC141" i="22"/>
  <c r="BO142" i="22" s="1"/>
  <c r="BB141" i="22"/>
  <c r="BA141" i="22"/>
  <c r="AZ141" i="22"/>
  <c r="BL142" i="22" s="1"/>
  <c r="AY141" i="22"/>
  <c r="BK142" i="22" s="1"/>
  <c r="AX141" i="22"/>
  <c r="BJ142" i="22" s="1"/>
  <c r="AW141" i="22"/>
  <c r="CJ140" i="22"/>
  <c r="CI140" i="22"/>
  <c r="CH140" i="22"/>
  <c r="CG140" i="22"/>
  <c r="CF140" i="22"/>
  <c r="CE140" i="22"/>
  <c r="CA140" i="22"/>
  <c r="BZ140" i="22"/>
  <c r="BY140" i="22"/>
  <c r="BX140" i="22"/>
  <c r="BN140" i="22"/>
  <c r="BM140" i="22"/>
  <c r="BI140" i="22"/>
  <c r="BF140" i="22"/>
  <c r="BR141" i="22" s="1"/>
  <c r="BE140" i="22"/>
  <c r="BQ141" i="22" s="1"/>
  <c r="BD140" i="22"/>
  <c r="BP141" i="22" s="1"/>
  <c r="BC140" i="22"/>
  <c r="BB140" i="22"/>
  <c r="BA140" i="22"/>
  <c r="AZ140" i="22"/>
  <c r="BL141" i="22" s="1"/>
  <c r="AY140" i="22"/>
  <c r="BK141" i="22" s="1"/>
  <c r="AX140" i="22"/>
  <c r="BJ141" i="22" s="1"/>
  <c r="AW140" i="22"/>
  <c r="BI141" i="22" s="1"/>
  <c r="CJ139" i="22"/>
  <c r="CI139" i="22"/>
  <c r="CH139" i="22"/>
  <c r="CG139" i="22"/>
  <c r="CF139" i="22"/>
  <c r="CE139" i="22"/>
  <c r="CA139" i="22"/>
  <c r="BZ139" i="22"/>
  <c r="BY139" i="22"/>
  <c r="BX139" i="22"/>
  <c r="BO139" i="22"/>
  <c r="BN139" i="22"/>
  <c r="BM139" i="22"/>
  <c r="BF139" i="22"/>
  <c r="BR140" i="22" s="1"/>
  <c r="BE139" i="22"/>
  <c r="BQ140" i="22" s="1"/>
  <c r="BD139" i="22"/>
  <c r="BP140" i="22" s="1"/>
  <c r="BC139" i="22"/>
  <c r="BO140" i="22" s="1"/>
  <c r="BB139" i="22"/>
  <c r="BA139" i="22"/>
  <c r="AZ139" i="22"/>
  <c r="BL140" i="22" s="1"/>
  <c r="AY139" i="22"/>
  <c r="BK140" i="22" s="1"/>
  <c r="AX139" i="22"/>
  <c r="BJ140" i="22" s="1"/>
  <c r="AW139" i="22"/>
  <c r="CJ138" i="22"/>
  <c r="CI138" i="22"/>
  <c r="CH138" i="22"/>
  <c r="CG138" i="22"/>
  <c r="CF138" i="22"/>
  <c r="CE138" i="22"/>
  <c r="CA138" i="22"/>
  <c r="BZ138" i="22"/>
  <c r="BY138" i="22"/>
  <c r="BX138" i="22"/>
  <c r="BN138" i="22"/>
  <c r="BM138" i="22"/>
  <c r="BI138" i="22"/>
  <c r="BF138" i="22"/>
  <c r="BR139" i="22" s="1"/>
  <c r="BE138" i="22"/>
  <c r="BQ139" i="22" s="1"/>
  <c r="BD138" i="22"/>
  <c r="BP139" i="22" s="1"/>
  <c r="BC138" i="22"/>
  <c r="BB138" i="22"/>
  <c r="BA138" i="22"/>
  <c r="AZ138" i="22"/>
  <c r="BL139" i="22" s="1"/>
  <c r="AY138" i="22"/>
  <c r="BK139" i="22" s="1"/>
  <c r="AX138" i="22"/>
  <c r="BJ139" i="22" s="1"/>
  <c r="AW138" i="22"/>
  <c r="BI139" i="22" s="1"/>
  <c r="CJ137" i="22"/>
  <c r="CI137" i="22"/>
  <c r="CH137" i="22"/>
  <c r="CG137" i="22"/>
  <c r="CF137" i="22"/>
  <c r="CE137" i="22"/>
  <c r="CA137" i="22"/>
  <c r="BZ137" i="22"/>
  <c r="BY137" i="22"/>
  <c r="BX137" i="22"/>
  <c r="BN137" i="22"/>
  <c r="BM137" i="22"/>
  <c r="BF137" i="22"/>
  <c r="BR138" i="22" s="1"/>
  <c r="BE137" i="22"/>
  <c r="BQ138" i="22" s="1"/>
  <c r="BD137" i="22"/>
  <c r="BP138" i="22" s="1"/>
  <c r="BC137" i="22"/>
  <c r="BO138" i="22" s="1"/>
  <c r="BB137" i="22"/>
  <c r="BA137" i="22"/>
  <c r="AZ137" i="22"/>
  <c r="BL138" i="22" s="1"/>
  <c r="AY137" i="22"/>
  <c r="BK138" i="22" s="1"/>
  <c r="AX137" i="22"/>
  <c r="BJ138" i="22" s="1"/>
  <c r="AW137" i="22"/>
  <c r="CJ136" i="22"/>
  <c r="CJ144" i="22" s="1"/>
  <c r="AD60" i="22" s="1"/>
  <c r="CI136" i="22"/>
  <c r="CI144" i="22" s="1"/>
  <c r="AC60" i="22" s="1"/>
  <c r="CH136" i="22"/>
  <c r="CH144" i="22" s="1"/>
  <c r="AB60" i="22" s="1"/>
  <c r="CG136" i="22"/>
  <c r="CG144" i="22" s="1"/>
  <c r="AA60" i="22" s="1"/>
  <c r="CF136" i="22"/>
  <c r="CF144" i="22" s="1"/>
  <c r="Z60" i="22" s="1"/>
  <c r="CE136" i="22"/>
  <c r="CE144" i="22" s="1"/>
  <c r="Y60" i="22" s="1"/>
  <c r="CA136" i="22"/>
  <c r="BZ136" i="22"/>
  <c r="BY136" i="22"/>
  <c r="BX136" i="22"/>
  <c r="BF136" i="22"/>
  <c r="BR137" i="22" s="1"/>
  <c r="BE136" i="22"/>
  <c r="BQ137" i="22" s="1"/>
  <c r="BD136" i="22"/>
  <c r="BP137" i="22" s="1"/>
  <c r="BC136" i="22"/>
  <c r="BB136" i="22"/>
  <c r="BA136" i="22"/>
  <c r="AZ136" i="22"/>
  <c r="BL137" i="22" s="1"/>
  <c r="AY136" i="22"/>
  <c r="BK137" i="22" s="1"/>
  <c r="AX136" i="22"/>
  <c r="BJ137" i="22" s="1"/>
  <c r="AW136" i="22"/>
  <c r="BI137" i="22" s="1"/>
  <c r="BF135" i="22"/>
  <c r="BR136" i="22" s="1"/>
  <c r="BE135" i="22"/>
  <c r="BQ136" i="22" s="1"/>
  <c r="BD135" i="22"/>
  <c r="BP136" i="22" s="1"/>
  <c r="BC135" i="22"/>
  <c r="BO136" i="22" s="1"/>
  <c r="BB135" i="22"/>
  <c r="BN136" i="22" s="1"/>
  <c r="BA135" i="22"/>
  <c r="BM136" i="22" s="1"/>
  <c r="AZ135" i="22"/>
  <c r="BL136" i="22" s="1"/>
  <c r="AY135" i="22"/>
  <c r="BK136" i="22" s="1"/>
  <c r="AX135" i="22"/>
  <c r="BJ136" i="22" s="1"/>
  <c r="AW135" i="22"/>
  <c r="BI136" i="22" s="1"/>
  <c r="X124" i="22"/>
  <c r="W124" i="22"/>
  <c r="U124" i="22"/>
  <c r="S124" i="22"/>
  <c r="Q124" i="22"/>
  <c r="O124" i="22"/>
  <c r="M124" i="22"/>
  <c r="Y48" i="22" s="1"/>
  <c r="K124" i="22"/>
  <c r="I124" i="22"/>
  <c r="G124" i="22"/>
  <c r="F124" i="22"/>
  <c r="D124" i="22"/>
  <c r="Y47" i="22" s="1"/>
  <c r="B124" i="22"/>
  <c r="AD57" i="22"/>
  <c r="AC57" i="22"/>
  <c r="AB57" i="22"/>
  <c r="AA57" i="22"/>
  <c r="Z57" i="22"/>
  <c r="Y57" i="22"/>
  <c r="S55" i="22"/>
  <c r="AD58" i="22" s="1"/>
  <c r="R55" i="22"/>
  <c r="AC58" i="22" s="1"/>
  <c r="Q55" i="22"/>
  <c r="AB58" i="22" s="1"/>
  <c r="P55" i="22"/>
  <c r="AA58" i="22" s="1"/>
  <c r="O55" i="22"/>
  <c r="Z58" i="22" s="1"/>
  <c r="N55" i="22"/>
  <c r="Y58" i="22" s="1"/>
  <c r="Y46" i="22"/>
  <c r="Y44" i="22"/>
  <c r="Y43" i="22"/>
  <c r="BF210" i="21"/>
  <c r="BE210" i="21"/>
  <c r="BD210" i="21"/>
  <c r="BC210" i="21"/>
  <c r="BB210" i="21"/>
  <c r="BA210" i="21"/>
  <c r="AZ210" i="21"/>
  <c r="AY210" i="21"/>
  <c r="AX210" i="21"/>
  <c r="AW210" i="21"/>
  <c r="BF209" i="21"/>
  <c r="BE209" i="21"/>
  <c r="BD209" i="21"/>
  <c r="BC209" i="21"/>
  <c r="BB209" i="21"/>
  <c r="BA209" i="21"/>
  <c r="AZ209" i="21"/>
  <c r="AY209" i="21"/>
  <c r="AX209" i="21"/>
  <c r="AW209" i="21"/>
  <c r="BF208" i="21"/>
  <c r="BE208" i="21"/>
  <c r="BD208" i="21"/>
  <c r="BC208" i="21"/>
  <c r="BB208" i="21"/>
  <c r="BA208" i="21"/>
  <c r="AZ208" i="21"/>
  <c r="AY208" i="21"/>
  <c r="AX208" i="21"/>
  <c r="AW208" i="21"/>
  <c r="BF207" i="21"/>
  <c r="BE207" i="21"/>
  <c r="BD207" i="21"/>
  <c r="BC207" i="21"/>
  <c r="BB207" i="21"/>
  <c r="BN157" i="21" s="1"/>
  <c r="BA207" i="21"/>
  <c r="AZ207" i="21"/>
  <c r="AY207" i="21"/>
  <c r="AX207" i="21"/>
  <c r="AW207" i="21"/>
  <c r="BF206" i="21"/>
  <c r="BE206" i="21"/>
  <c r="BD206" i="21"/>
  <c r="BC206" i="21"/>
  <c r="BB206" i="21"/>
  <c r="BA206" i="21"/>
  <c r="AZ206" i="21"/>
  <c r="BL156" i="21" s="1"/>
  <c r="AY206" i="21"/>
  <c r="AX206" i="21"/>
  <c r="AW206" i="21"/>
  <c r="BF205" i="21"/>
  <c r="BR155" i="21" s="1"/>
  <c r="BE205" i="21"/>
  <c r="BD205" i="21"/>
  <c r="BC205" i="21"/>
  <c r="BB205" i="21"/>
  <c r="BA205" i="21"/>
  <c r="AZ205" i="21"/>
  <c r="AY205" i="21"/>
  <c r="AX205" i="21"/>
  <c r="BJ155" i="21" s="1"/>
  <c r="AW205" i="21"/>
  <c r="BF204" i="21"/>
  <c r="BE204" i="21"/>
  <c r="BD204" i="21"/>
  <c r="BP154" i="21" s="1"/>
  <c r="BC204" i="21"/>
  <c r="BB204" i="21"/>
  <c r="BA204" i="21"/>
  <c r="AZ204" i="21"/>
  <c r="AY204" i="21"/>
  <c r="AX204" i="21"/>
  <c r="AW204" i="21"/>
  <c r="BF203" i="21"/>
  <c r="BE203" i="21"/>
  <c r="BD203" i="21"/>
  <c r="BC203" i="21"/>
  <c r="BB203" i="21"/>
  <c r="BA203" i="21"/>
  <c r="AZ203" i="21"/>
  <c r="AY203" i="21"/>
  <c r="AX203" i="21"/>
  <c r="AW203" i="21"/>
  <c r="BF202" i="21"/>
  <c r="BE202" i="21"/>
  <c r="BD202" i="21"/>
  <c r="BC202" i="21"/>
  <c r="BB202" i="21"/>
  <c r="BA202" i="21"/>
  <c r="AZ202" i="21"/>
  <c r="AY202" i="21"/>
  <c r="AX202" i="21"/>
  <c r="AW202" i="21"/>
  <c r="BF201" i="21"/>
  <c r="BE201" i="21"/>
  <c r="BD201" i="21"/>
  <c r="BC201" i="21"/>
  <c r="BB201" i="21"/>
  <c r="BA201" i="21"/>
  <c r="AZ201" i="21"/>
  <c r="AY201" i="21"/>
  <c r="AX201" i="21"/>
  <c r="AW201" i="21"/>
  <c r="BF200" i="21"/>
  <c r="BE200" i="21"/>
  <c r="BD200" i="21"/>
  <c r="BC200" i="21"/>
  <c r="BB200" i="21"/>
  <c r="BA200" i="21"/>
  <c r="AZ200" i="21"/>
  <c r="AY200" i="21"/>
  <c r="AX200" i="21"/>
  <c r="AW200" i="21"/>
  <c r="BF197" i="21"/>
  <c r="BR160" i="21" s="1"/>
  <c r="BE197" i="21"/>
  <c r="BD197" i="21"/>
  <c r="BC197" i="21"/>
  <c r="BB197" i="21"/>
  <c r="BA197" i="21"/>
  <c r="AZ197" i="21"/>
  <c r="AY197" i="21"/>
  <c r="AX197" i="21"/>
  <c r="BJ160" i="21" s="1"/>
  <c r="AW197" i="21"/>
  <c r="BF196" i="21"/>
  <c r="BE196" i="21"/>
  <c r="BD196" i="21"/>
  <c r="BP159" i="21" s="1"/>
  <c r="BC196" i="21"/>
  <c r="BB196" i="21"/>
  <c r="BA196" i="21"/>
  <c r="AZ196" i="21"/>
  <c r="AY196" i="21"/>
  <c r="AX196" i="21"/>
  <c r="AW196" i="21"/>
  <c r="BF195" i="21"/>
  <c r="BR158" i="21" s="1"/>
  <c r="BE195" i="21"/>
  <c r="BD195" i="21"/>
  <c r="BC195" i="21"/>
  <c r="BB195" i="21"/>
  <c r="BN158" i="21" s="1"/>
  <c r="BA195" i="21"/>
  <c r="AZ195" i="21"/>
  <c r="AY195" i="21"/>
  <c r="AX195" i="21"/>
  <c r="AW195" i="21"/>
  <c r="BF194" i="21"/>
  <c r="BE194" i="21"/>
  <c r="BD194" i="21"/>
  <c r="BC194" i="21"/>
  <c r="BB194" i="21"/>
  <c r="BA194" i="21"/>
  <c r="AZ194" i="21"/>
  <c r="BL157" i="21" s="1"/>
  <c r="AY194" i="21"/>
  <c r="AX194" i="21"/>
  <c r="AW194" i="21"/>
  <c r="BF193" i="21"/>
  <c r="BE193" i="21"/>
  <c r="BD193" i="21"/>
  <c r="BC193" i="21"/>
  <c r="BB193" i="21"/>
  <c r="BN156" i="21" s="1"/>
  <c r="BA193" i="21"/>
  <c r="AZ193" i="21"/>
  <c r="AY193" i="21"/>
  <c r="AX193" i="21"/>
  <c r="BJ156" i="21" s="1"/>
  <c r="AW193" i="21"/>
  <c r="BF192" i="21"/>
  <c r="BE192" i="21"/>
  <c r="BD192" i="21"/>
  <c r="BC192" i="21"/>
  <c r="BB192" i="21"/>
  <c r="BA192" i="21"/>
  <c r="AZ192" i="21"/>
  <c r="AY192" i="21"/>
  <c r="AX192" i="21"/>
  <c r="AW192" i="21"/>
  <c r="BF191" i="21"/>
  <c r="BE191" i="21"/>
  <c r="BD191" i="21"/>
  <c r="BC191" i="21"/>
  <c r="BB191" i="21"/>
  <c r="BA191" i="21"/>
  <c r="AZ191" i="21"/>
  <c r="AY191" i="21"/>
  <c r="AX191" i="21"/>
  <c r="BJ154" i="21" s="1"/>
  <c r="AW191" i="21"/>
  <c r="BF190" i="21"/>
  <c r="BE190" i="21"/>
  <c r="BD190" i="21"/>
  <c r="BC190" i="21"/>
  <c r="BB190" i="21"/>
  <c r="BA190" i="21"/>
  <c r="BM153" i="21" s="1"/>
  <c r="AZ190" i="21"/>
  <c r="AY190" i="21"/>
  <c r="AX190" i="21"/>
  <c r="AW190" i="21"/>
  <c r="BI153" i="21" s="1"/>
  <c r="BR189" i="21"/>
  <c r="BQ189" i="21"/>
  <c r="BP189" i="21"/>
  <c r="BO189" i="21"/>
  <c r="BN189" i="21"/>
  <c r="BF189" i="21"/>
  <c r="BE189" i="21"/>
  <c r="BD189" i="21"/>
  <c r="BC189" i="21"/>
  <c r="BB189" i="21"/>
  <c r="BA189" i="21"/>
  <c r="AZ189" i="21"/>
  <c r="AY189" i="21"/>
  <c r="AX189" i="21"/>
  <c r="AW189" i="21"/>
  <c r="BR188" i="21"/>
  <c r="BQ188" i="21"/>
  <c r="BP188" i="21"/>
  <c r="BO188" i="21"/>
  <c r="BN188" i="21"/>
  <c r="BF188" i="21"/>
  <c r="BE188" i="21"/>
  <c r="BD188" i="21"/>
  <c r="BC188" i="21"/>
  <c r="BB188" i="21"/>
  <c r="BA188" i="21"/>
  <c r="AZ188" i="21"/>
  <c r="AY188" i="21"/>
  <c r="AX188" i="21"/>
  <c r="AW188" i="21"/>
  <c r="BR187" i="21"/>
  <c r="BQ187" i="21"/>
  <c r="BP187" i="21"/>
  <c r="BO187" i="21"/>
  <c r="BN187" i="21"/>
  <c r="BF187" i="21"/>
  <c r="BE187" i="21"/>
  <c r="BD187" i="21"/>
  <c r="BC187" i="21"/>
  <c r="BB187" i="21"/>
  <c r="BA187" i="21"/>
  <c r="AZ187" i="21"/>
  <c r="AY187" i="21"/>
  <c r="AX187" i="21"/>
  <c r="AW187" i="21"/>
  <c r="BR186" i="21"/>
  <c r="BQ186" i="21"/>
  <c r="BP186" i="21"/>
  <c r="BP190" i="21" s="1"/>
  <c r="BO186" i="21"/>
  <c r="BN186" i="21"/>
  <c r="BR185" i="21"/>
  <c r="BQ185" i="21"/>
  <c r="BP185" i="21"/>
  <c r="BO185" i="21"/>
  <c r="BN185" i="21"/>
  <c r="BR184" i="21"/>
  <c r="BQ184" i="21"/>
  <c r="BP184" i="21"/>
  <c r="BO184" i="21"/>
  <c r="BN184" i="21"/>
  <c r="BF184" i="21"/>
  <c r="BE184" i="21"/>
  <c r="BD184" i="21"/>
  <c r="BC184" i="21"/>
  <c r="BB184" i="21"/>
  <c r="BA184" i="21"/>
  <c r="AZ184" i="21"/>
  <c r="AY184" i="21"/>
  <c r="BK160" i="21" s="1"/>
  <c r="AX184" i="21"/>
  <c r="AW184" i="21"/>
  <c r="BR183" i="21"/>
  <c r="BQ183" i="21"/>
  <c r="BP183" i="21"/>
  <c r="BO183" i="21"/>
  <c r="BN183" i="21"/>
  <c r="BF183" i="21"/>
  <c r="BE183" i="21"/>
  <c r="BD183" i="21"/>
  <c r="BC183" i="21"/>
  <c r="BB183" i="21"/>
  <c r="BA183" i="21"/>
  <c r="AZ183" i="21"/>
  <c r="AY183" i="21"/>
  <c r="AX183" i="21"/>
  <c r="BJ159" i="21" s="1"/>
  <c r="AW183" i="21"/>
  <c r="BR182" i="21"/>
  <c r="BQ182" i="21"/>
  <c r="BP182" i="21"/>
  <c r="BO182" i="21"/>
  <c r="BN182" i="21"/>
  <c r="BF182" i="21"/>
  <c r="BE182" i="21"/>
  <c r="BD182" i="21"/>
  <c r="BC182" i="21"/>
  <c r="BB182" i="21"/>
  <c r="BA182" i="21"/>
  <c r="AZ182" i="21"/>
  <c r="AY182" i="21"/>
  <c r="AX182" i="21"/>
  <c r="AW182" i="21"/>
  <c r="BR181" i="21"/>
  <c r="BQ181" i="21"/>
  <c r="BP181" i="21"/>
  <c r="BO181" i="21"/>
  <c r="BN181" i="21"/>
  <c r="BF181" i="21"/>
  <c r="BE181" i="21"/>
  <c r="BD181" i="21"/>
  <c r="BP157" i="21" s="1"/>
  <c r="BC181" i="21"/>
  <c r="BB181" i="21"/>
  <c r="BA181" i="21"/>
  <c r="AZ181" i="21"/>
  <c r="AY181" i="21"/>
  <c r="AX181" i="21"/>
  <c r="AW181" i="21"/>
  <c r="BR180" i="21"/>
  <c r="BQ180" i="21"/>
  <c r="BP180" i="21"/>
  <c r="BO180" i="21"/>
  <c r="BN180" i="21"/>
  <c r="BF180" i="21"/>
  <c r="BE180" i="21"/>
  <c r="BQ156" i="21" s="1"/>
  <c r="BD180" i="21"/>
  <c r="BC180" i="21"/>
  <c r="BB180" i="21"/>
  <c r="BA180" i="21"/>
  <c r="BM156" i="21" s="1"/>
  <c r="AZ180" i="21"/>
  <c r="AY180" i="21"/>
  <c r="AX180" i="21"/>
  <c r="AW180" i="21"/>
  <c r="BR179" i="21"/>
  <c r="BR190" i="21" s="1"/>
  <c r="BQ179" i="21"/>
  <c r="BQ190" i="21" s="1"/>
  <c r="BP179" i="21"/>
  <c r="BO179" i="21"/>
  <c r="BO190" i="21" s="1"/>
  <c r="BN179" i="21"/>
  <c r="BN190" i="21" s="1"/>
  <c r="BF179" i="21"/>
  <c r="BE179" i="21"/>
  <c r="BD179" i="21"/>
  <c r="BC179" i="21"/>
  <c r="BB179" i="21"/>
  <c r="BA179" i="21"/>
  <c r="AZ179" i="21"/>
  <c r="AY179" i="21"/>
  <c r="AX179" i="21"/>
  <c r="AW179" i="21"/>
  <c r="BF178" i="21"/>
  <c r="BR154" i="21" s="1"/>
  <c r="BE178" i="21"/>
  <c r="BD178" i="21"/>
  <c r="BC178" i="21"/>
  <c r="BB178" i="21"/>
  <c r="BN154" i="21" s="1"/>
  <c r="BA178" i="21"/>
  <c r="AZ178" i="21"/>
  <c r="AY178" i="21"/>
  <c r="AX178" i="21"/>
  <c r="AW178" i="21"/>
  <c r="BF177" i="21"/>
  <c r="BE177" i="21"/>
  <c r="BD177" i="21"/>
  <c r="BC177" i="21"/>
  <c r="BB177" i="21"/>
  <c r="BA177" i="21"/>
  <c r="AZ177" i="21"/>
  <c r="BL153" i="21" s="1"/>
  <c r="AY177" i="21"/>
  <c r="AX177" i="21"/>
  <c r="AW177" i="21"/>
  <c r="BF176" i="21"/>
  <c r="BE176" i="21"/>
  <c r="BD176" i="21"/>
  <c r="BC176" i="21"/>
  <c r="BB176" i="21"/>
  <c r="BN152" i="21" s="1"/>
  <c r="BA176" i="21"/>
  <c r="AZ176" i="21"/>
  <c r="AY176" i="21"/>
  <c r="AX176" i="21"/>
  <c r="BJ152" i="21" s="1"/>
  <c r="AW176" i="21"/>
  <c r="BF175" i="21"/>
  <c r="BE175" i="21"/>
  <c r="BD175" i="21"/>
  <c r="BC175" i="21"/>
  <c r="BO151" i="21" s="1"/>
  <c r="BB175" i="21"/>
  <c r="BA175" i="21"/>
  <c r="AZ175" i="21"/>
  <c r="AY175" i="21"/>
  <c r="AX175" i="21"/>
  <c r="AW175" i="21"/>
  <c r="CB174" i="21"/>
  <c r="CA174" i="21"/>
  <c r="BZ174" i="21"/>
  <c r="BY174" i="21"/>
  <c r="BX174" i="21"/>
  <c r="BW174" i="21"/>
  <c r="BV174" i="21"/>
  <c r="BU174" i="21"/>
  <c r="BT174" i="21"/>
  <c r="BS174" i="21"/>
  <c r="BR174" i="21"/>
  <c r="BQ174" i="21"/>
  <c r="BP174" i="21"/>
  <c r="BO174" i="21"/>
  <c r="BN174" i="21"/>
  <c r="BM174" i="21"/>
  <c r="BL174" i="21"/>
  <c r="BK174" i="21"/>
  <c r="BJ174" i="21"/>
  <c r="BF174" i="21"/>
  <c r="BE174" i="21"/>
  <c r="BD174" i="21"/>
  <c r="BC174" i="21"/>
  <c r="BB174" i="21"/>
  <c r="BA174" i="21"/>
  <c r="AZ174" i="21"/>
  <c r="BL150" i="21" s="1"/>
  <c r="AY174" i="21"/>
  <c r="AX174" i="21"/>
  <c r="AW174" i="21"/>
  <c r="CB173" i="21"/>
  <c r="CA173" i="21"/>
  <c r="BZ173" i="21"/>
  <c r="BY173" i="21"/>
  <c r="BX173" i="21"/>
  <c r="BW173" i="21"/>
  <c r="BV173" i="21"/>
  <c r="BU173" i="21"/>
  <c r="BT173" i="21"/>
  <c r="BS173" i="21"/>
  <c r="BR173" i="21"/>
  <c r="BQ173" i="21"/>
  <c r="BP173" i="21"/>
  <c r="BO173" i="21"/>
  <c r="BN173" i="21"/>
  <c r="BM173" i="21"/>
  <c r="BL173" i="21"/>
  <c r="BK173" i="21"/>
  <c r="BJ173" i="21"/>
  <c r="CB172" i="21"/>
  <c r="CA172" i="21"/>
  <c r="BZ172" i="21"/>
  <c r="BY172" i="21"/>
  <c r="BX172" i="21"/>
  <c r="BW172" i="21"/>
  <c r="BV172" i="21"/>
  <c r="BU172" i="21"/>
  <c r="BT172" i="21"/>
  <c r="BS172" i="21"/>
  <c r="BR172" i="21"/>
  <c r="BQ172" i="21"/>
  <c r="BP172" i="21"/>
  <c r="BO172" i="21"/>
  <c r="BN172" i="21"/>
  <c r="BM172" i="21"/>
  <c r="BL172" i="21"/>
  <c r="BK172" i="21"/>
  <c r="BJ172" i="21"/>
  <c r="CB171" i="21"/>
  <c r="CA171" i="21"/>
  <c r="BZ171" i="21"/>
  <c r="BY171" i="21"/>
  <c r="BX171" i="21"/>
  <c r="BW171" i="21"/>
  <c r="BV171" i="21"/>
  <c r="BV175" i="21" s="1"/>
  <c r="BU171" i="21"/>
  <c r="BT171" i="21"/>
  <c r="BS171" i="21"/>
  <c r="BR171" i="21"/>
  <c r="BR175" i="21" s="1"/>
  <c r="BQ171" i="21"/>
  <c r="BP171" i="21"/>
  <c r="BO171" i="21"/>
  <c r="BN171" i="21"/>
  <c r="BM171" i="21"/>
  <c r="BL171" i="21"/>
  <c r="BK171" i="21"/>
  <c r="BJ171" i="21"/>
  <c r="BJ175" i="21" s="1"/>
  <c r="BZ180" i="21" s="1"/>
  <c r="AD54" i="21" s="1"/>
  <c r="AD61" i="21" s="1"/>
  <c r="BF171" i="21"/>
  <c r="BE171" i="21"/>
  <c r="BD171" i="21"/>
  <c r="BC171" i="21"/>
  <c r="BO160" i="21" s="1"/>
  <c r="BB171" i="21"/>
  <c r="BA171" i="21"/>
  <c r="AZ171" i="21"/>
  <c r="AY171" i="21"/>
  <c r="AX171" i="21"/>
  <c r="AW171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F170" i="21"/>
  <c r="BE170" i="21"/>
  <c r="BD170" i="21"/>
  <c r="BC170" i="21"/>
  <c r="BB170" i="21"/>
  <c r="BA170" i="21"/>
  <c r="AZ170" i="21"/>
  <c r="BL159" i="21" s="1"/>
  <c r="AY170" i="21"/>
  <c r="AX170" i="21"/>
  <c r="AW170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F169" i="21"/>
  <c r="BE169" i="21"/>
  <c r="BQ158" i="21" s="1"/>
  <c r="BD169" i="21"/>
  <c r="BC169" i="21"/>
  <c r="BB169" i="21"/>
  <c r="BA169" i="21"/>
  <c r="BM158" i="21" s="1"/>
  <c r="AZ169" i="21"/>
  <c r="AY169" i="21"/>
  <c r="AX169" i="21"/>
  <c r="AW169" i="21"/>
  <c r="CB168" i="21"/>
  <c r="CA168" i="21"/>
  <c r="BZ168" i="21"/>
  <c r="BY168" i="21"/>
  <c r="BX168" i="21"/>
  <c r="BW168" i="21"/>
  <c r="BV168" i="21"/>
  <c r="BU168" i="21"/>
  <c r="BT168" i="21"/>
  <c r="BS168" i="21"/>
  <c r="BR168" i="21"/>
  <c r="BQ168" i="21"/>
  <c r="BP168" i="21"/>
  <c r="BO168" i="21"/>
  <c r="BN168" i="21"/>
  <c r="BM168" i="21"/>
  <c r="BL168" i="21"/>
  <c r="BK168" i="21"/>
  <c r="BJ168" i="21"/>
  <c r="BF168" i="21"/>
  <c r="BR157" i="21" s="1"/>
  <c r="BE168" i="21"/>
  <c r="BD168" i="21"/>
  <c r="BC168" i="21"/>
  <c r="BB168" i="21"/>
  <c r="BA168" i="21"/>
  <c r="AZ168" i="21"/>
  <c r="AY168" i="21"/>
  <c r="AX168" i="21"/>
  <c r="BJ157" i="21" s="1"/>
  <c r="AW168" i="2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F167" i="21"/>
  <c r="BE167" i="21"/>
  <c r="BD167" i="21"/>
  <c r="BC167" i="21"/>
  <c r="BO156" i="21" s="1"/>
  <c r="BB167" i="21"/>
  <c r="BA167" i="21"/>
  <c r="AZ167" i="21"/>
  <c r="AY167" i="21"/>
  <c r="BK156" i="21" s="1"/>
  <c r="AX167" i="21"/>
  <c r="AW167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F166" i="21"/>
  <c r="BE166" i="21"/>
  <c r="BD166" i="21"/>
  <c r="BP155" i="21" s="1"/>
  <c r="BC166" i="21"/>
  <c r="BB166" i="21"/>
  <c r="BA166" i="21"/>
  <c r="AZ166" i="21"/>
  <c r="AY166" i="21"/>
  <c r="AX166" i="21"/>
  <c r="AW166" i="21"/>
  <c r="CB165" i="21"/>
  <c r="CA165" i="21"/>
  <c r="BZ165" i="21"/>
  <c r="BY165" i="21"/>
  <c r="BX165" i="21"/>
  <c r="BW165" i="21"/>
  <c r="BV165" i="21"/>
  <c r="BU165" i="21"/>
  <c r="BT165" i="21"/>
  <c r="BS165" i="21"/>
  <c r="BR165" i="21"/>
  <c r="BQ165" i="21"/>
  <c r="BP165" i="21"/>
  <c r="BO165" i="21"/>
  <c r="BN165" i="21"/>
  <c r="BM165" i="21"/>
  <c r="BL165" i="21"/>
  <c r="BK165" i="21"/>
  <c r="BJ165" i="21"/>
  <c r="BF165" i="21"/>
  <c r="BE165" i="21"/>
  <c r="BD165" i="21"/>
  <c r="BC165" i="21"/>
  <c r="BB165" i="21"/>
  <c r="BA165" i="21"/>
  <c r="BM154" i="21" s="1"/>
  <c r="AZ165" i="21"/>
  <c r="AY165" i="21"/>
  <c r="AX165" i="21"/>
  <c r="AW165" i="21"/>
  <c r="BI154" i="21" s="1"/>
  <c r="CB164" i="21"/>
  <c r="CB175" i="21" s="1"/>
  <c r="CA164" i="21"/>
  <c r="CA175" i="21" s="1"/>
  <c r="BZ164" i="21"/>
  <c r="BZ175" i="21" s="1"/>
  <c r="BY164" i="21"/>
  <c r="BY175" i="21" s="1"/>
  <c r="BX164" i="21"/>
  <c r="BX175" i="21" s="1"/>
  <c r="BW164" i="21"/>
  <c r="BW175" i="21" s="1"/>
  <c r="BV164" i="21"/>
  <c r="BU164" i="21"/>
  <c r="BU175" i="21" s="1"/>
  <c r="BT164" i="21"/>
  <c r="BT175" i="21" s="1"/>
  <c r="BS164" i="21"/>
  <c r="BS175" i="21" s="1"/>
  <c r="BR164" i="21"/>
  <c r="BQ164" i="21"/>
  <c r="BQ175" i="21" s="1"/>
  <c r="BP164" i="21"/>
  <c r="BP175" i="21" s="1"/>
  <c r="BO164" i="21"/>
  <c r="BO175" i="21" s="1"/>
  <c r="BU180" i="21" s="1"/>
  <c r="Y54" i="21" s="1"/>
  <c r="Y61" i="21" s="1"/>
  <c r="BN164" i="21"/>
  <c r="BN175" i="21" s="1"/>
  <c r="BM164" i="21"/>
  <c r="BM175" i="21" s="1"/>
  <c r="BL164" i="21"/>
  <c r="BL175" i="21" s="1"/>
  <c r="BK164" i="21"/>
  <c r="BK175" i="21" s="1"/>
  <c r="BJ164" i="21"/>
  <c r="BF164" i="21"/>
  <c r="BR153" i="21" s="1"/>
  <c r="BE164" i="21"/>
  <c r="BD164" i="21"/>
  <c r="BC164" i="21"/>
  <c r="BB164" i="21"/>
  <c r="BN153" i="21" s="1"/>
  <c r="BA164" i="21"/>
  <c r="AZ164" i="21"/>
  <c r="AY164" i="21"/>
  <c r="AX164" i="21"/>
  <c r="AW164" i="21"/>
  <c r="BF163" i="21"/>
  <c r="BE163" i="21"/>
  <c r="BD163" i="21"/>
  <c r="BC163" i="21"/>
  <c r="BB163" i="21"/>
  <c r="BA163" i="21"/>
  <c r="AZ163" i="21"/>
  <c r="AY163" i="21"/>
  <c r="AX163" i="21"/>
  <c r="AW163" i="21"/>
  <c r="BF162" i="21"/>
  <c r="BE162" i="21"/>
  <c r="BD162" i="21"/>
  <c r="BC162" i="21"/>
  <c r="BB162" i="21"/>
  <c r="BN151" i="21" s="1"/>
  <c r="BA162" i="21"/>
  <c r="AZ162" i="21"/>
  <c r="AY162" i="21"/>
  <c r="AX162" i="21"/>
  <c r="BJ151" i="21" s="1"/>
  <c r="AW162" i="21"/>
  <c r="BF161" i="21"/>
  <c r="BR150" i="21" s="1"/>
  <c r="BE161" i="21"/>
  <c r="BD161" i="21"/>
  <c r="BC161" i="21"/>
  <c r="BB161" i="21"/>
  <c r="BA161" i="21"/>
  <c r="AZ161" i="21"/>
  <c r="AY161" i="21"/>
  <c r="AX161" i="21"/>
  <c r="BJ150" i="21" s="1"/>
  <c r="AW161" i="21"/>
  <c r="BQ160" i="21"/>
  <c r="BP160" i="21"/>
  <c r="BN160" i="21"/>
  <c r="BM160" i="21"/>
  <c r="BL160" i="21"/>
  <c r="BI160" i="21"/>
  <c r="BR159" i="21"/>
  <c r="BQ159" i="21"/>
  <c r="BO159" i="21"/>
  <c r="BN159" i="21"/>
  <c r="BM159" i="21"/>
  <c r="BK159" i="21"/>
  <c r="BI159" i="21"/>
  <c r="BP158" i="21"/>
  <c r="BO158" i="21"/>
  <c r="BL158" i="21"/>
  <c r="BK158" i="21"/>
  <c r="BJ158" i="21"/>
  <c r="BI158" i="21"/>
  <c r="BF158" i="21"/>
  <c r="BE158" i="21"/>
  <c r="BD158" i="21"/>
  <c r="BC158" i="21"/>
  <c r="BB158" i="21"/>
  <c r="BA158" i="21"/>
  <c r="AZ158" i="21"/>
  <c r="AY158" i="21"/>
  <c r="AX158" i="21"/>
  <c r="BJ146" i="21" s="1"/>
  <c r="AW158" i="21"/>
  <c r="BQ157" i="21"/>
  <c r="BO157" i="21"/>
  <c r="BM157" i="21"/>
  <c r="BK157" i="21"/>
  <c r="BI157" i="21"/>
  <c r="BF157" i="21"/>
  <c r="BE157" i="21"/>
  <c r="BD157" i="21"/>
  <c r="BC157" i="21"/>
  <c r="BB157" i="21"/>
  <c r="BA157" i="21"/>
  <c r="AZ157" i="21"/>
  <c r="AY157" i="21"/>
  <c r="AX157" i="21"/>
  <c r="AW157" i="21"/>
  <c r="BR156" i="21"/>
  <c r="BP156" i="21"/>
  <c r="BI156" i="21"/>
  <c r="BF156" i="21"/>
  <c r="BE156" i="21"/>
  <c r="BD156" i="21"/>
  <c r="BC156" i="21"/>
  <c r="BB156" i="21"/>
  <c r="BA156" i="21"/>
  <c r="AZ156" i="21"/>
  <c r="AY156" i="21"/>
  <c r="AX156" i="21"/>
  <c r="AW156" i="21"/>
  <c r="BQ155" i="21"/>
  <c r="BO155" i="21"/>
  <c r="BN155" i="21"/>
  <c r="BM155" i="21"/>
  <c r="BL155" i="21"/>
  <c r="BK155" i="21"/>
  <c r="BI155" i="21"/>
  <c r="BF155" i="21"/>
  <c r="BE155" i="21"/>
  <c r="BD155" i="21"/>
  <c r="BC155" i="21"/>
  <c r="BB155" i="21"/>
  <c r="BA155" i="21"/>
  <c r="AZ155" i="21"/>
  <c r="AY155" i="21"/>
  <c r="AX155" i="21"/>
  <c r="AW155" i="21"/>
  <c r="BQ154" i="21"/>
  <c r="BO154" i="21"/>
  <c r="BL154" i="21"/>
  <c r="BK154" i="21"/>
  <c r="BF154" i="21"/>
  <c r="BE154" i="21"/>
  <c r="BD154" i="21"/>
  <c r="BC154" i="21"/>
  <c r="BB154" i="21"/>
  <c r="BA154" i="21"/>
  <c r="AZ154" i="21"/>
  <c r="AY154" i="21"/>
  <c r="AX154" i="21"/>
  <c r="AW154" i="21"/>
  <c r="BQ153" i="21"/>
  <c r="BP153" i="21"/>
  <c r="BO153" i="21"/>
  <c r="BK153" i="21"/>
  <c r="BJ153" i="21"/>
  <c r="BF153" i="21"/>
  <c r="BE153" i="21"/>
  <c r="BD153" i="21"/>
  <c r="BC153" i="21"/>
  <c r="BB153" i="21"/>
  <c r="BA153" i="21"/>
  <c r="AZ153" i="21"/>
  <c r="AY153" i="21"/>
  <c r="AX153" i="21"/>
  <c r="AW153" i="21"/>
  <c r="BR152" i="21"/>
  <c r="BQ152" i="21"/>
  <c r="BP152" i="21"/>
  <c r="BO152" i="21"/>
  <c r="BM152" i="21"/>
  <c r="BL152" i="21"/>
  <c r="BK152" i="21"/>
  <c r="BI152" i="21"/>
  <c r="BF152" i="21"/>
  <c r="BE152" i="21"/>
  <c r="BD152" i="21"/>
  <c r="BC152" i="21"/>
  <c r="BB152" i="21"/>
  <c r="BA152" i="21"/>
  <c r="AZ152" i="21"/>
  <c r="AY152" i="21"/>
  <c r="AX152" i="21"/>
  <c r="AW152" i="21"/>
  <c r="BR151" i="21"/>
  <c r="BQ151" i="21"/>
  <c r="BP151" i="21"/>
  <c r="BM151" i="21"/>
  <c r="BL151" i="21"/>
  <c r="BK151" i="21"/>
  <c r="BI151" i="21"/>
  <c r="BF151" i="21"/>
  <c r="BE151" i="21"/>
  <c r="BD151" i="21"/>
  <c r="BC151" i="21"/>
  <c r="BB151" i="21"/>
  <c r="BA151" i="21"/>
  <c r="AZ151" i="21"/>
  <c r="AY151" i="21"/>
  <c r="AX151" i="21"/>
  <c r="AW151" i="21"/>
  <c r="BQ150" i="21"/>
  <c r="BQ161" i="21" s="1"/>
  <c r="AC74" i="21" s="1"/>
  <c r="BP150" i="21"/>
  <c r="BP161" i="21" s="1"/>
  <c r="AC73" i="21" s="1"/>
  <c r="BO150" i="21"/>
  <c r="BO161" i="21" s="1"/>
  <c r="AC72" i="21" s="1"/>
  <c r="BN150" i="21"/>
  <c r="BM150" i="21"/>
  <c r="BK150" i="21"/>
  <c r="BK161" i="21" s="1"/>
  <c r="AC68" i="21" s="1"/>
  <c r="BI150" i="21"/>
  <c r="BF150" i="21"/>
  <c r="BE150" i="21"/>
  <c r="BD150" i="21"/>
  <c r="BC150" i="21"/>
  <c r="BB150" i="21"/>
  <c r="BA150" i="21"/>
  <c r="AZ150" i="21"/>
  <c r="AY150" i="21"/>
  <c r="AX150" i="21"/>
  <c r="AW150" i="21"/>
  <c r="BF149" i="21"/>
  <c r="BE149" i="21"/>
  <c r="BD149" i="21"/>
  <c r="BC149" i="21"/>
  <c r="BB149" i="21"/>
  <c r="BA149" i="21"/>
  <c r="AZ149" i="21"/>
  <c r="AY149" i="21"/>
  <c r="AX149" i="21"/>
  <c r="AW149" i="21"/>
  <c r="BF148" i="21"/>
  <c r="BE148" i="21"/>
  <c r="BD148" i="21"/>
  <c r="BC148" i="21"/>
  <c r="BB148" i="21"/>
  <c r="BA148" i="21"/>
  <c r="AZ148" i="21"/>
  <c r="AY148" i="21"/>
  <c r="AX148" i="21"/>
  <c r="AW148" i="21"/>
  <c r="BR146" i="21"/>
  <c r="BP146" i="21"/>
  <c r="BI146" i="21"/>
  <c r="BF145" i="21"/>
  <c r="BE145" i="21"/>
  <c r="BQ146" i="21" s="1"/>
  <c r="BD145" i="21"/>
  <c r="BC145" i="21"/>
  <c r="BO146" i="21" s="1"/>
  <c r="BB145" i="21"/>
  <c r="BN146" i="21" s="1"/>
  <c r="BA145" i="21"/>
  <c r="BM146" i="21" s="1"/>
  <c r="AZ145" i="21"/>
  <c r="BL146" i="21" s="1"/>
  <c r="AY145" i="21"/>
  <c r="BK146" i="21" s="1"/>
  <c r="AX145" i="21"/>
  <c r="AW145" i="21"/>
  <c r="BF144" i="21"/>
  <c r="BR145" i="21" s="1"/>
  <c r="BE144" i="21"/>
  <c r="BQ145" i="21" s="1"/>
  <c r="BD144" i="21"/>
  <c r="BP145" i="21" s="1"/>
  <c r="BC144" i="21"/>
  <c r="BO145" i="21" s="1"/>
  <c r="BB144" i="21"/>
  <c r="BN145" i="21" s="1"/>
  <c r="BA144" i="21"/>
  <c r="BM145" i="21" s="1"/>
  <c r="AZ144" i="21"/>
  <c r="BL145" i="21" s="1"/>
  <c r="AY144" i="21"/>
  <c r="BK145" i="21" s="1"/>
  <c r="AX144" i="21"/>
  <c r="BJ145" i="21" s="1"/>
  <c r="AW144" i="21"/>
  <c r="BI145" i="21" s="1"/>
  <c r="CJ143" i="21"/>
  <c r="CI143" i="21"/>
  <c r="CH143" i="21"/>
  <c r="CG143" i="21"/>
  <c r="CF143" i="21"/>
  <c r="CE143" i="21"/>
  <c r="BF143" i="21"/>
  <c r="BR144" i="21" s="1"/>
  <c r="BE143" i="21"/>
  <c r="BQ144" i="21" s="1"/>
  <c r="BD143" i="21"/>
  <c r="BP144" i="21" s="1"/>
  <c r="BC143" i="21"/>
  <c r="BO144" i="21" s="1"/>
  <c r="BB143" i="21"/>
  <c r="BN144" i="21" s="1"/>
  <c r="BA143" i="21"/>
  <c r="BM144" i="21" s="1"/>
  <c r="AZ143" i="21"/>
  <c r="BL144" i="21" s="1"/>
  <c r="AY143" i="21"/>
  <c r="BK144" i="21" s="1"/>
  <c r="AX143" i="21"/>
  <c r="BJ144" i="21" s="1"/>
  <c r="AW143" i="21"/>
  <c r="BI144" i="21" s="1"/>
  <c r="CJ142" i="21"/>
  <c r="CI142" i="21"/>
  <c r="CH142" i="21"/>
  <c r="CG142" i="21"/>
  <c r="CF142" i="21"/>
  <c r="CE142" i="21"/>
  <c r="BJ142" i="21"/>
  <c r="BI142" i="21"/>
  <c r="BF142" i="21"/>
  <c r="BR143" i="21" s="1"/>
  <c r="BE142" i="21"/>
  <c r="BQ143" i="21" s="1"/>
  <c r="BD142" i="21"/>
  <c r="BP143" i="21" s="1"/>
  <c r="BC142" i="21"/>
  <c r="BO143" i="21" s="1"/>
  <c r="BB142" i="21"/>
  <c r="BN143" i="21" s="1"/>
  <c r="BA142" i="21"/>
  <c r="BM143" i="21" s="1"/>
  <c r="AZ142" i="21"/>
  <c r="BL143" i="21" s="1"/>
  <c r="AY142" i="21"/>
  <c r="BK143" i="21" s="1"/>
  <c r="AX142" i="21"/>
  <c r="BJ143" i="21" s="1"/>
  <c r="AW142" i="21"/>
  <c r="BI143" i="21" s="1"/>
  <c r="CJ141" i="21"/>
  <c r="CI141" i="21"/>
  <c r="CH141" i="21"/>
  <c r="CG141" i="21"/>
  <c r="CF141" i="21"/>
  <c r="CE141" i="21"/>
  <c r="CA141" i="21"/>
  <c r="BZ141" i="21"/>
  <c r="BY141" i="21"/>
  <c r="BX141" i="21"/>
  <c r="BP141" i="21"/>
  <c r="BO141" i="21"/>
  <c r="BF141" i="21"/>
  <c r="BR142" i="21" s="1"/>
  <c r="BE141" i="21"/>
  <c r="BQ142" i="21" s="1"/>
  <c r="BD141" i="21"/>
  <c r="BP142" i="21" s="1"/>
  <c r="BC141" i="21"/>
  <c r="BO142" i="21" s="1"/>
  <c r="BB141" i="21"/>
  <c r="BN142" i="21" s="1"/>
  <c r="BA141" i="21"/>
  <c r="BM142" i="21" s="1"/>
  <c r="AZ141" i="21"/>
  <c r="BL142" i="21" s="1"/>
  <c r="AY141" i="21"/>
  <c r="BK142" i="21" s="1"/>
  <c r="AX141" i="21"/>
  <c r="AW141" i="21"/>
  <c r="CJ140" i="21"/>
  <c r="CI140" i="21"/>
  <c r="CH140" i="21"/>
  <c r="CG140" i="21"/>
  <c r="CF140" i="21"/>
  <c r="CE140" i="21"/>
  <c r="CA140" i="21"/>
  <c r="BZ140" i="21"/>
  <c r="BY140" i="21"/>
  <c r="BX140" i="21"/>
  <c r="BJ140" i="21"/>
  <c r="BI140" i="21"/>
  <c r="BF140" i="21"/>
  <c r="BR141" i="21" s="1"/>
  <c r="BE140" i="21"/>
  <c r="BQ141" i="21" s="1"/>
  <c r="BD140" i="21"/>
  <c r="BC140" i="21"/>
  <c r="BB140" i="21"/>
  <c r="BN141" i="21" s="1"/>
  <c r="BA140" i="21"/>
  <c r="BM141" i="21" s="1"/>
  <c r="AZ140" i="21"/>
  <c r="BL141" i="21" s="1"/>
  <c r="AY140" i="21"/>
  <c r="BK141" i="21" s="1"/>
  <c r="AX140" i="21"/>
  <c r="BJ141" i="21" s="1"/>
  <c r="AW140" i="21"/>
  <c r="BI141" i="21" s="1"/>
  <c r="CJ139" i="21"/>
  <c r="CI139" i="21"/>
  <c r="CH139" i="21"/>
  <c r="CG139" i="21"/>
  <c r="CF139" i="21"/>
  <c r="CE139" i="21"/>
  <c r="CA139" i="21"/>
  <c r="BZ139" i="21"/>
  <c r="BY139" i="21"/>
  <c r="BX139" i="21"/>
  <c r="BP139" i="21"/>
  <c r="BO139" i="21"/>
  <c r="BF139" i="21"/>
  <c r="BR140" i="21" s="1"/>
  <c r="BE139" i="21"/>
  <c r="BQ140" i="21" s="1"/>
  <c r="BD139" i="21"/>
  <c r="BP140" i="21" s="1"/>
  <c r="BC139" i="21"/>
  <c r="BO140" i="21" s="1"/>
  <c r="BB139" i="21"/>
  <c r="BN140" i="21" s="1"/>
  <c r="BA139" i="21"/>
  <c r="BM140" i="21" s="1"/>
  <c r="AZ139" i="21"/>
  <c r="BL140" i="21" s="1"/>
  <c r="AY139" i="21"/>
  <c r="BK140" i="21" s="1"/>
  <c r="AX139" i="21"/>
  <c r="AW139" i="21"/>
  <c r="CJ138" i="21"/>
  <c r="CI138" i="21"/>
  <c r="CH138" i="21"/>
  <c r="CG138" i="21"/>
  <c r="CF138" i="21"/>
  <c r="CE138" i="21"/>
  <c r="CA138" i="21"/>
  <c r="BZ138" i="21"/>
  <c r="BY138" i="21"/>
  <c r="BX138" i="21"/>
  <c r="BJ138" i="21"/>
  <c r="BI138" i="21"/>
  <c r="BF138" i="21"/>
  <c r="BR139" i="21" s="1"/>
  <c r="BE138" i="21"/>
  <c r="BQ139" i="21" s="1"/>
  <c r="BD138" i="21"/>
  <c r="BC138" i="21"/>
  <c r="BB138" i="21"/>
  <c r="BN139" i="21" s="1"/>
  <c r="BA138" i="21"/>
  <c r="BM139" i="21" s="1"/>
  <c r="AZ138" i="21"/>
  <c r="BL139" i="21" s="1"/>
  <c r="AY138" i="21"/>
  <c r="BK139" i="21" s="1"/>
  <c r="AX138" i="21"/>
  <c r="BJ139" i="21" s="1"/>
  <c r="AW138" i="21"/>
  <c r="BI139" i="21" s="1"/>
  <c r="CJ137" i="21"/>
  <c r="CI137" i="21"/>
  <c r="CH137" i="21"/>
  <c r="CG137" i="21"/>
  <c r="CF137" i="21"/>
  <c r="CE137" i="21"/>
  <c r="CA137" i="21"/>
  <c r="BZ137" i="21"/>
  <c r="BY137" i="21"/>
  <c r="BX137" i="21"/>
  <c r="BP137" i="21"/>
  <c r="BO137" i="21"/>
  <c r="BF137" i="21"/>
  <c r="BR138" i="21" s="1"/>
  <c r="BE137" i="21"/>
  <c r="BQ138" i="21" s="1"/>
  <c r="BD137" i="21"/>
  <c r="BP138" i="21" s="1"/>
  <c r="BC137" i="21"/>
  <c r="BO138" i="21" s="1"/>
  <c r="BB137" i="21"/>
  <c r="BN138" i="21" s="1"/>
  <c r="BA137" i="21"/>
  <c r="BM138" i="21" s="1"/>
  <c r="AZ137" i="21"/>
  <c r="BL138" i="21" s="1"/>
  <c r="AY137" i="21"/>
  <c r="BK138" i="21" s="1"/>
  <c r="AX137" i="21"/>
  <c r="AW137" i="21"/>
  <c r="CJ136" i="21"/>
  <c r="CJ144" i="21" s="1"/>
  <c r="AD60" i="21" s="1"/>
  <c r="CI136" i="21"/>
  <c r="CI144" i="21" s="1"/>
  <c r="AC60" i="21" s="1"/>
  <c r="CH136" i="21"/>
  <c r="CH144" i="21" s="1"/>
  <c r="AB60" i="21" s="1"/>
  <c r="CG136" i="21"/>
  <c r="CG144" i="21" s="1"/>
  <c r="AA60" i="21" s="1"/>
  <c r="CF136" i="21"/>
  <c r="CF144" i="21" s="1"/>
  <c r="Z60" i="21" s="1"/>
  <c r="CE136" i="21"/>
  <c r="CE144" i="21" s="1"/>
  <c r="Y60" i="21" s="1"/>
  <c r="CA136" i="21"/>
  <c r="BZ136" i="21"/>
  <c r="BY136" i="21"/>
  <c r="BX136" i="21"/>
  <c r="BN136" i="21"/>
  <c r="BM136" i="21"/>
  <c r="BK136" i="21"/>
  <c r="BK147" i="21" s="1"/>
  <c r="AA68" i="21" s="1"/>
  <c r="BJ136" i="21"/>
  <c r="BI136" i="21"/>
  <c r="BI147" i="21" s="1"/>
  <c r="AA66" i="21" s="1"/>
  <c r="BF136" i="21"/>
  <c r="BR137" i="21" s="1"/>
  <c r="BE136" i="21"/>
  <c r="BQ137" i="21" s="1"/>
  <c r="BD136" i="21"/>
  <c r="BC136" i="21"/>
  <c r="BB136" i="21"/>
  <c r="BN137" i="21" s="1"/>
  <c r="BA136" i="21"/>
  <c r="BM137" i="21" s="1"/>
  <c r="AZ136" i="21"/>
  <c r="BL137" i="21" s="1"/>
  <c r="AY136" i="21"/>
  <c r="BK137" i="21" s="1"/>
  <c r="AX136" i="21"/>
  <c r="BJ137" i="21" s="1"/>
  <c r="AW136" i="21"/>
  <c r="BI137" i="21" s="1"/>
  <c r="BF135" i="21"/>
  <c r="BR136" i="21" s="1"/>
  <c r="BE135" i="21"/>
  <c r="BQ136" i="21" s="1"/>
  <c r="BQ147" i="21" s="1"/>
  <c r="AA74" i="21" s="1"/>
  <c r="BD135" i="21"/>
  <c r="BP136" i="21" s="1"/>
  <c r="BC135" i="21"/>
  <c r="BO136" i="21" s="1"/>
  <c r="BB135" i="21"/>
  <c r="BA135" i="21"/>
  <c r="AZ135" i="21"/>
  <c r="BL136" i="21" s="1"/>
  <c r="AY135" i="21"/>
  <c r="AX135" i="21"/>
  <c r="AW135" i="21"/>
  <c r="X124" i="21"/>
  <c r="W124" i="21"/>
  <c r="U124" i="21"/>
  <c r="S124" i="21"/>
  <c r="Q124" i="21"/>
  <c r="O124" i="21"/>
  <c r="M124" i="21"/>
  <c r="Y48" i="21" s="1"/>
  <c r="K124" i="21"/>
  <c r="I124" i="21"/>
  <c r="G124" i="21"/>
  <c r="F124" i="21"/>
  <c r="D124" i="21"/>
  <c r="Y47" i="21" s="1"/>
  <c r="B124" i="21"/>
  <c r="AD57" i="21"/>
  <c r="AC57" i="21"/>
  <c r="AB57" i="21"/>
  <c r="AA57" i="21"/>
  <c r="Z57" i="21"/>
  <c r="Y57" i="21"/>
  <c r="S55" i="21"/>
  <c r="AD58" i="21" s="1"/>
  <c r="R55" i="21"/>
  <c r="AC58" i="21" s="1"/>
  <c r="Q55" i="21"/>
  <c r="AB58" i="21" s="1"/>
  <c r="P55" i="21"/>
  <c r="AA58" i="21" s="1"/>
  <c r="O55" i="21"/>
  <c r="Z58" i="21" s="1"/>
  <c r="N55" i="21"/>
  <c r="Y58" i="21" s="1"/>
  <c r="Y46" i="21"/>
  <c r="Y44" i="21"/>
  <c r="Y43" i="21"/>
  <c r="BF210" i="20"/>
  <c r="BE210" i="20"/>
  <c r="BD210" i="20"/>
  <c r="BC210" i="20"/>
  <c r="BB210" i="20"/>
  <c r="BA210" i="20"/>
  <c r="AZ210" i="20"/>
  <c r="AY210" i="20"/>
  <c r="AX210" i="20"/>
  <c r="AW210" i="20"/>
  <c r="BF209" i="20"/>
  <c r="BE209" i="20"/>
  <c r="BD209" i="20"/>
  <c r="BC209" i="20"/>
  <c r="BB209" i="20"/>
  <c r="BA209" i="20"/>
  <c r="AZ209" i="20"/>
  <c r="AY209" i="20"/>
  <c r="AX209" i="20"/>
  <c r="AW209" i="20"/>
  <c r="BF208" i="20"/>
  <c r="BE208" i="20"/>
  <c r="BD208" i="20"/>
  <c r="BC208" i="20"/>
  <c r="BB208" i="20"/>
  <c r="BA208" i="20"/>
  <c r="AZ208" i="20"/>
  <c r="AY208" i="20"/>
  <c r="AX208" i="20"/>
  <c r="AW208" i="20"/>
  <c r="BF207" i="20"/>
  <c r="BE207" i="20"/>
  <c r="BD207" i="20"/>
  <c r="BC207" i="20"/>
  <c r="BB207" i="20"/>
  <c r="BN157" i="20" s="1"/>
  <c r="BA207" i="20"/>
  <c r="AZ207" i="20"/>
  <c r="AY207" i="20"/>
  <c r="AX207" i="20"/>
  <c r="AW207" i="20"/>
  <c r="BF206" i="20"/>
  <c r="BE206" i="20"/>
  <c r="BD206" i="20"/>
  <c r="BC206" i="20"/>
  <c r="BB206" i="20"/>
  <c r="BA206" i="20"/>
  <c r="AZ206" i="20"/>
  <c r="AY206" i="20"/>
  <c r="AX206" i="20"/>
  <c r="AW206" i="20"/>
  <c r="BF205" i="20"/>
  <c r="BE205" i="20"/>
  <c r="BD205" i="20"/>
  <c r="BC205" i="20"/>
  <c r="BB205" i="20"/>
  <c r="BA205" i="20"/>
  <c r="AZ205" i="20"/>
  <c r="AY205" i="20"/>
  <c r="AX205" i="20"/>
  <c r="BJ155" i="20" s="1"/>
  <c r="AW205" i="20"/>
  <c r="BF204" i="20"/>
  <c r="BE204" i="20"/>
  <c r="BD204" i="20"/>
  <c r="BC204" i="20"/>
  <c r="BB204" i="20"/>
  <c r="BA204" i="20"/>
  <c r="AZ204" i="20"/>
  <c r="AY204" i="20"/>
  <c r="AX204" i="20"/>
  <c r="AW204" i="20"/>
  <c r="BF203" i="20"/>
  <c r="BE203" i="20"/>
  <c r="BD203" i="20"/>
  <c r="BC203" i="20"/>
  <c r="BB203" i="20"/>
  <c r="BA203" i="20"/>
  <c r="AZ203" i="20"/>
  <c r="AY203" i="20"/>
  <c r="AX203" i="20"/>
  <c r="AW203" i="20"/>
  <c r="BF202" i="20"/>
  <c r="BE202" i="20"/>
  <c r="BD202" i="20"/>
  <c r="BC202" i="20"/>
  <c r="BB202" i="20"/>
  <c r="BA202" i="20"/>
  <c r="AZ202" i="20"/>
  <c r="AY202" i="20"/>
  <c r="AX202" i="20"/>
  <c r="AW202" i="20"/>
  <c r="BF201" i="20"/>
  <c r="BE201" i="20"/>
  <c r="BD201" i="20"/>
  <c r="BC201" i="20"/>
  <c r="BB201" i="20"/>
  <c r="BA201" i="20"/>
  <c r="AZ201" i="20"/>
  <c r="AY201" i="20"/>
  <c r="AX201" i="20"/>
  <c r="AW201" i="20"/>
  <c r="BF200" i="20"/>
  <c r="BE200" i="20"/>
  <c r="BD200" i="20"/>
  <c r="BC200" i="20"/>
  <c r="BB200" i="20"/>
  <c r="BA200" i="20"/>
  <c r="AZ200" i="20"/>
  <c r="AY200" i="20"/>
  <c r="AX200" i="20"/>
  <c r="AW200" i="20"/>
  <c r="BF197" i="20"/>
  <c r="BE197" i="20"/>
  <c r="BD197" i="20"/>
  <c r="BC197" i="20"/>
  <c r="BB197" i="20"/>
  <c r="BA197" i="20"/>
  <c r="AZ197" i="20"/>
  <c r="AY197" i="20"/>
  <c r="AX197" i="20"/>
  <c r="BJ160" i="20" s="1"/>
  <c r="AW197" i="20"/>
  <c r="BF196" i="20"/>
  <c r="BE196" i="20"/>
  <c r="BD196" i="20"/>
  <c r="BC196" i="20"/>
  <c r="BB196" i="20"/>
  <c r="BA196" i="20"/>
  <c r="AZ196" i="20"/>
  <c r="AY196" i="20"/>
  <c r="AX196" i="20"/>
  <c r="AW196" i="20"/>
  <c r="BF195" i="20"/>
  <c r="BR158" i="20" s="1"/>
  <c r="BE195" i="20"/>
  <c r="BD195" i="20"/>
  <c r="BC195" i="20"/>
  <c r="BB195" i="20"/>
  <c r="BA195" i="20"/>
  <c r="AZ195" i="20"/>
  <c r="AY195" i="20"/>
  <c r="AX195" i="20"/>
  <c r="AW195" i="20"/>
  <c r="BF194" i="20"/>
  <c r="BE194" i="20"/>
  <c r="BD194" i="20"/>
  <c r="BP157" i="20" s="1"/>
  <c r="BC194" i="20"/>
  <c r="BB194" i="20"/>
  <c r="BA194" i="20"/>
  <c r="AZ194" i="20"/>
  <c r="AY194" i="20"/>
  <c r="AX194" i="20"/>
  <c r="AW194" i="20"/>
  <c r="BF193" i="20"/>
  <c r="BE193" i="20"/>
  <c r="BD193" i="20"/>
  <c r="BC193" i="20"/>
  <c r="BB193" i="20"/>
  <c r="BN156" i="20" s="1"/>
  <c r="BA193" i="20"/>
  <c r="AZ193" i="20"/>
  <c r="AY193" i="20"/>
  <c r="AX193" i="20"/>
  <c r="AW193" i="20"/>
  <c r="BF192" i="20"/>
  <c r="BE192" i="20"/>
  <c r="BD192" i="20"/>
  <c r="BC192" i="20"/>
  <c r="BB192" i="20"/>
  <c r="BA192" i="20"/>
  <c r="AZ192" i="20"/>
  <c r="BL155" i="20" s="1"/>
  <c r="AY192" i="20"/>
  <c r="AX192" i="20"/>
  <c r="AW192" i="20"/>
  <c r="BF191" i="20"/>
  <c r="BE191" i="20"/>
  <c r="BQ154" i="20" s="1"/>
  <c r="BD191" i="20"/>
  <c r="BC191" i="20"/>
  <c r="BB191" i="20"/>
  <c r="BA191" i="20"/>
  <c r="AZ191" i="20"/>
  <c r="AY191" i="20"/>
  <c r="AX191" i="20"/>
  <c r="BJ154" i="20" s="1"/>
  <c r="AW191" i="20"/>
  <c r="BF190" i="20"/>
  <c r="BE190" i="20"/>
  <c r="BD190" i="20"/>
  <c r="BC190" i="20"/>
  <c r="BB190" i="20"/>
  <c r="BA190" i="20"/>
  <c r="AZ190" i="20"/>
  <c r="AY190" i="20"/>
  <c r="AX190" i="20"/>
  <c r="AW190" i="20"/>
  <c r="BR189" i="20"/>
  <c r="BQ189" i="20"/>
  <c r="BP189" i="20"/>
  <c r="BO189" i="20"/>
  <c r="BN189" i="20"/>
  <c r="BF189" i="20"/>
  <c r="BE189" i="20"/>
  <c r="BD189" i="20"/>
  <c r="BC189" i="20"/>
  <c r="BB189" i="20"/>
  <c r="BA189" i="20"/>
  <c r="AZ189" i="20"/>
  <c r="AY189" i="20"/>
  <c r="AX189" i="20"/>
  <c r="AW189" i="20"/>
  <c r="BR188" i="20"/>
  <c r="BQ188" i="20"/>
  <c r="BP188" i="20"/>
  <c r="BO188" i="20"/>
  <c r="BN188" i="20"/>
  <c r="BF188" i="20"/>
  <c r="BE188" i="20"/>
  <c r="BD188" i="20"/>
  <c r="BC188" i="20"/>
  <c r="BB188" i="20"/>
  <c r="BA188" i="20"/>
  <c r="AZ188" i="20"/>
  <c r="AY188" i="20"/>
  <c r="AX188" i="20"/>
  <c r="AW188" i="20"/>
  <c r="BR187" i="20"/>
  <c r="BQ187" i="20"/>
  <c r="BP187" i="20"/>
  <c r="BO187" i="20"/>
  <c r="BN187" i="20"/>
  <c r="BF187" i="20"/>
  <c r="BE187" i="20"/>
  <c r="BD187" i="20"/>
  <c r="BC187" i="20"/>
  <c r="BB187" i="20"/>
  <c r="BA187" i="20"/>
  <c r="AZ187" i="20"/>
  <c r="AY187" i="20"/>
  <c r="AX187" i="20"/>
  <c r="AW187" i="20"/>
  <c r="BR186" i="20"/>
  <c r="BQ186" i="20"/>
  <c r="BP186" i="20"/>
  <c r="BO186" i="20"/>
  <c r="BN186" i="20"/>
  <c r="BR185" i="20"/>
  <c r="BQ185" i="20"/>
  <c r="BP185" i="20"/>
  <c r="BO185" i="20"/>
  <c r="BN185" i="20"/>
  <c r="BR184" i="20"/>
  <c r="BQ184" i="20"/>
  <c r="BP184" i="20"/>
  <c r="BO184" i="20"/>
  <c r="BN184" i="20"/>
  <c r="BF184" i="20"/>
  <c r="BR160" i="20" s="1"/>
  <c r="BE184" i="20"/>
  <c r="BD184" i="20"/>
  <c r="BC184" i="20"/>
  <c r="BB184" i="20"/>
  <c r="BA184" i="20"/>
  <c r="AZ184" i="20"/>
  <c r="AY184" i="20"/>
  <c r="BK160" i="20" s="1"/>
  <c r="AX184" i="20"/>
  <c r="AW184" i="20"/>
  <c r="BR183" i="20"/>
  <c r="BQ183" i="20"/>
  <c r="BP183" i="20"/>
  <c r="BO183" i="20"/>
  <c r="BN183" i="20"/>
  <c r="BF183" i="20"/>
  <c r="BE183" i="20"/>
  <c r="BD183" i="20"/>
  <c r="BC183" i="20"/>
  <c r="BB183" i="20"/>
  <c r="BN159" i="20" s="1"/>
  <c r="BA183" i="20"/>
  <c r="AZ183" i="20"/>
  <c r="AY183" i="20"/>
  <c r="AX183" i="20"/>
  <c r="AW183" i="20"/>
  <c r="BI159" i="20" s="1"/>
  <c r="BR182" i="20"/>
  <c r="BQ182" i="20"/>
  <c r="BP182" i="20"/>
  <c r="BO182" i="20"/>
  <c r="BN182" i="20"/>
  <c r="BF182" i="20"/>
  <c r="BE182" i="20"/>
  <c r="BD182" i="20"/>
  <c r="BC182" i="20"/>
  <c r="BB182" i="20"/>
  <c r="BA182" i="20"/>
  <c r="AZ182" i="20"/>
  <c r="AY182" i="20"/>
  <c r="AX182" i="20"/>
  <c r="AW182" i="20"/>
  <c r="BR181" i="20"/>
  <c r="BQ181" i="20"/>
  <c r="BP181" i="20"/>
  <c r="BO181" i="20"/>
  <c r="BN181" i="20"/>
  <c r="BF181" i="20"/>
  <c r="BE181" i="20"/>
  <c r="BD181" i="20"/>
  <c r="BC181" i="20"/>
  <c r="BO157" i="20" s="1"/>
  <c r="BB181" i="20"/>
  <c r="BA181" i="20"/>
  <c r="AZ181" i="20"/>
  <c r="AY181" i="20"/>
  <c r="AX181" i="20"/>
  <c r="AW181" i="20"/>
  <c r="BR180" i="20"/>
  <c r="BQ180" i="20"/>
  <c r="BP180" i="20"/>
  <c r="BO180" i="20"/>
  <c r="BN180" i="20"/>
  <c r="BF180" i="20"/>
  <c r="BE180" i="20"/>
  <c r="BQ156" i="20" s="1"/>
  <c r="BD180" i="20"/>
  <c r="BC180" i="20"/>
  <c r="BB180" i="20"/>
  <c r="BA180" i="20"/>
  <c r="AZ180" i="20"/>
  <c r="BL156" i="20" s="1"/>
  <c r="AY180" i="20"/>
  <c r="AX180" i="20"/>
  <c r="AW180" i="20"/>
  <c r="BR179" i="20"/>
  <c r="BR190" i="20" s="1"/>
  <c r="BQ179" i="20"/>
  <c r="BQ190" i="20" s="1"/>
  <c r="BP179" i="20"/>
  <c r="BP190" i="20" s="1"/>
  <c r="BO179" i="20"/>
  <c r="BN179" i="20"/>
  <c r="BN190" i="20" s="1"/>
  <c r="BF179" i="20"/>
  <c r="BE179" i="20"/>
  <c r="BD179" i="20"/>
  <c r="BC179" i="20"/>
  <c r="BB179" i="20"/>
  <c r="BA179" i="20"/>
  <c r="AZ179" i="20"/>
  <c r="AY179" i="20"/>
  <c r="AX179" i="20"/>
  <c r="AW179" i="20"/>
  <c r="BF178" i="20"/>
  <c r="BR154" i="20" s="1"/>
  <c r="BE178" i="20"/>
  <c r="BD178" i="20"/>
  <c r="BC178" i="20"/>
  <c r="BB178" i="20"/>
  <c r="BA178" i="20"/>
  <c r="AZ178" i="20"/>
  <c r="AY178" i="20"/>
  <c r="AX178" i="20"/>
  <c r="AW178" i="20"/>
  <c r="BF177" i="20"/>
  <c r="BE177" i="20"/>
  <c r="BD177" i="20"/>
  <c r="BP153" i="20" s="1"/>
  <c r="BC177" i="20"/>
  <c r="BB177" i="20"/>
  <c r="BA177" i="20"/>
  <c r="AZ177" i="20"/>
  <c r="AY177" i="20"/>
  <c r="BK153" i="20" s="1"/>
  <c r="AX177" i="20"/>
  <c r="AW177" i="20"/>
  <c r="BF176" i="20"/>
  <c r="BE176" i="20"/>
  <c r="BD176" i="20"/>
  <c r="BC176" i="20"/>
  <c r="BB176" i="20"/>
  <c r="BN152" i="20" s="1"/>
  <c r="BA176" i="20"/>
  <c r="AZ176" i="20"/>
  <c r="AY176" i="20"/>
  <c r="AX176" i="20"/>
  <c r="AW176" i="20"/>
  <c r="BI152" i="20" s="1"/>
  <c r="BF175" i="20"/>
  <c r="BE175" i="20"/>
  <c r="BD175" i="20"/>
  <c r="BC175" i="20"/>
  <c r="BB175" i="20"/>
  <c r="BA175" i="20"/>
  <c r="AZ175" i="20"/>
  <c r="AY175" i="20"/>
  <c r="AX175" i="20"/>
  <c r="AW175" i="20"/>
  <c r="CB174" i="20"/>
  <c r="CA174" i="20"/>
  <c r="BZ174" i="20"/>
  <c r="BY174" i="20"/>
  <c r="BX174" i="20"/>
  <c r="BW174" i="20"/>
  <c r="BV174" i="20"/>
  <c r="BU174" i="20"/>
  <c r="BT174" i="20"/>
  <c r="BS174" i="20"/>
  <c r="BR174" i="20"/>
  <c r="BQ174" i="20"/>
  <c r="BP174" i="20"/>
  <c r="BO174" i="20"/>
  <c r="BN174" i="20"/>
  <c r="BM174" i="20"/>
  <c r="BL174" i="20"/>
  <c r="BK174" i="20"/>
  <c r="BJ174" i="20"/>
  <c r="BF174" i="20"/>
  <c r="BE174" i="20"/>
  <c r="BD174" i="20"/>
  <c r="BC174" i="20"/>
  <c r="BB174" i="20"/>
  <c r="BA174" i="20"/>
  <c r="AZ174" i="20"/>
  <c r="AY174" i="20"/>
  <c r="AX174" i="20"/>
  <c r="AW174" i="20"/>
  <c r="CB173" i="20"/>
  <c r="CA173" i="20"/>
  <c r="BZ173" i="20"/>
  <c r="BY173" i="20"/>
  <c r="BX173" i="20"/>
  <c r="BW173" i="20"/>
  <c r="BV173" i="20"/>
  <c r="BU173" i="20"/>
  <c r="BT173" i="20"/>
  <c r="BS173" i="20"/>
  <c r="BR173" i="20"/>
  <c r="BQ173" i="20"/>
  <c r="BP173" i="20"/>
  <c r="BO173" i="20"/>
  <c r="BN173" i="20"/>
  <c r="BM173" i="20"/>
  <c r="BL173" i="20"/>
  <c r="BK173" i="20"/>
  <c r="BJ173" i="20"/>
  <c r="CB172" i="20"/>
  <c r="CA172" i="20"/>
  <c r="BZ172" i="20"/>
  <c r="BY172" i="20"/>
  <c r="BX172" i="20"/>
  <c r="BW172" i="20"/>
  <c r="BV172" i="20"/>
  <c r="BU172" i="20"/>
  <c r="BT172" i="20"/>
  <c r="BS172" i="20"/>
  <c r="BR172" i="20"/>
  <c r="BQ172" i="20"/>
  <c r="BP172" i="20"/>
  <c r="BO172" i="20"/>
  <c r="BN172" i="20"/>
  <c r="BM172" i="20"/>
  <c r="BL172" i="20"/>
  <c r="BK172" i="20"/>
  <c r="BJ172" i="20"/>
  <c r="CB171" i="20"/>
  <c r="CA171" i="20"/>
  <c r="BZ171" i="20"/>
  <c r="BY171" i="20"/>
  <c r="BX171" i="20"/>
  <c r="BW171" i="20"/>
  <c r="BV171" i="20"/>
  <c r="BU171" i="20"/>
  <c r="BT171" i="20"/>
  <c r="BS171" i="20"/>
  <c r="BR171" i="20"/>
  <c r="BQ171" i="20"/>
  <c r="BP171" i="20"/>
  <c r="BO171" i="20"/>
  <c r="BN171" i="20"/>
  <c r="BM171" i="20"/>
  <c r="BL171" i="20"/>
  <c r="BK171" i="20"/>
  <c r="BJ171" i="20"/>
  <c r="BF171" i="20"/>
  <c r="BE171" i="20"/>
  <c r="BD171" i="20"/>
  <c r="BC171" i="20"/>
  <c r="BB171" i="20"/>
  <c r="BN160" i="20" s="1"/>
  <c r="BA171" i="20"/>
  <c r="AZ171" i="20"/>
  <c r="AY171" i="20"/>
  <c r="AX171" i="20"/>
  <c r="AW171" i="20"/>
  <c r="CB170" i="20"/>
  <c r="CA170" i="20"/>
  <c r="BZ170" i="20"/>
  <c r="BY170" i="20"/>
  <c r="BX170" i="20"/>
  <c r="BW170" i="20"/>
  <c r="BV170" i="20"/>
  <c r="BU170" i="20"/>
  <c r="BT170" i="20"/>
  <c r="BS170" i="20"/>
  <c r="BR170" i="20"/>
  <c r="BQ170" i="20"/>
  <c r="BP170" i="20"/>
  <c r="BO170" i="20"/>
  <c r="BN170" i="20"/>
  <c r="BM170" i="20"/>
  <c r="BL170" i="20"/>
  <c r="BK170" i="20"/>
  <c r="BJ170" i="20"/>
  <c r="BF170" i="20"/>
  <c r="BE170" i="20"/>
  <c r="BD170" i="20"/>
  <c r="BC170" i="20"/>
  <c r="BB170" i="20"/>
  <c r="BA170" i="20"/>
  <c r="AZ170" i="20"/>
  <c r="BL159" i="20" s="1"/>
  <c r="AY170" i="20"/>
  <c r="AX170" i="20"/>
  <c r="AW170" i="20"/>
  <c r="CB169" i="20"/>
  <c r="CA169" i="20"/>
  <c r="BZ169" i="20"/>
  <c r="BY169" i="20"/>
  <c r="BX169" i="20"/>
  <c r="BW169" i="20"/>
  <c r="BV169" i="20"/>
  <c r="BU169" i="20"/>
  <c r="BT169" i="20"/>
  <c r="BS169" i="20"/>
  <c r="BR169" i="20"/>
  <c r="BQ169" i="20"/>
  <c r="BP169" i="20"/>
  <c r="BO169" i="20"/>
  <c r="BN169" i="20"/>
  <c r="BM169" i="20"/>
  <c r="BL169" i="20"/>
  <c r="BK169" i="20"/>
  <c r="BJ169" i="20"/>
  <c r="BF169" i="20"/>
  <c r="BE169" i="20"/>
  <c r="BQ158" i="20" s="1"/>
  <c r="BD169" i="20"/>
  <c r="BC169" i="20"/>
  <c r="BB169" i="20"/>
  <c r="BA169" i="20"/>
  <c r="AZ169" i="20"/>
  <c r="BL158" i="20" s="1"/>
  <c r="AY169" i="20"/>
  <c r="AX169" i="20"/>
  <c r="AW169" i="20"/>
  <c r="CB168" i="20"/>
  <c r="CA168" i="20"/>
  <c r="BZ168" i="20"/>
  <c r="BY168" i="20"/>
  <c r="BX168" i="20"/>
  <c r="BW168" i="20"/>
  <c r="BV168" i="20"/>
  <c r="BU168" i="20"/>
  <c r="BT168" i="20"/>
  <c r="BS168" i="20"/>
  <c r="BR168" i="20"/>
  <c r="BQ168" i="20"/>
  <c r="BP168" i="20"/>
  <c r="BO168" i="20"/>
  <c r="BN168" i="20"/>
  <c r="BM168" i="20"/>
  <c r="BL168" i="20"/>
  <c r="BK168" i="20"/>
  <c r="BJ168" i="20"/>
  <c r="BF168" i="20"/>
  <c r="BE168" i="20"/>
  <c r="BQ157" i="20" s="1"/>
  <c r="BD168" i="20"/>
  <c r="BC168" i="20"/>
  <c r="BB168" i="20"/>
  <c r="BA168" i="20"/>
  <c r="AZ168" i="20"/>
  <c r="AY168" i="20"/>
  <c r="AX168" i="20"/>
  <c r="BJ157" i="20" s="1"/>
  <c r="AW168" i="20"/>
  <c r="CB167" i="20"/>
  <c r="CA167" i="20"/>
  <c r="BZ167" i="20"/>
  <c r="BY167" i="20"/>
  <c r="BX167" i="20"/>
  <c r="BW167" i="20"/>
  <c r="BV167" i="20"/>
  <c r="BU167" i="20"/>
  <c r="BT167" i="20"/>
  <c r="BS167" i="20"/>
  <c r="BR167" i="20"/>
  <c r="BQ167" i="20"/>
  <c r="BP167" i="20"/>
  <c r="BO167" i="20"/>
  <c r="BN167" i="20"/>
  <c r="BM167" i="20"/>
  <c r="BL167" i="20"/>
  <c r="BK167" i="20"/>
  <c r="BJ167" i="20"/>
  <c r="BF167" i="20"/>
  <c r="BE167" i="20"/>
  <c r="BD167" i="20"/>
  <c r="BC167" i="20"/>
  <c r="BB167" i="20"/>
  <c r="BA167" i="20"/>
  <c r="AZ167" i="20"/>
  <c r="AY167" i="20"/>
  <c r="AX167" i="20"/>
  <c r="BJ156" i="20" s="1"/>
  <c r="AW167" i="20"/>
  <c r="CB166" i="20"/>
  <c r="CA166" i="20"/>
  <c r="BZ166" i="20"/>
  <c r="BY166" i="20"/>
  <c r="BX166" i="20"/>
  <c r="BW166" i="20"/>
  <c r="BV166" i="20"/>
  <c r="BU166" i="20"/>
  <c r="BT166" i="20"/>
  <c r="BS166" i="20"/>
  <c r="BR166" i="20"/>
  <c r="BQ166" i="20"/>
  <c r="BP166" i="20"/>
  <c r="BO166" i="20"/>
  <c r="BN166" i="20"/>
  <c r="BM166" i="20"/>
  <c r="BL166" i="20"/>
  <c r="BK166" i="20"/>
  <c r="BJ166" i="20"/>
  <c r="BF166" i="20"/>
  <c r="BE166" i="20"/>
  <c r="BD166" i="20"/>
  <c r="BC166" i="20"/>
  <c r="BO155" i="20" s="1"/>
  <c r="BB166" i="20"/>
  <c r="BA166" i="20"/>
  <c r="AZ166" i="20"/>
  <c r="AY166" i="20"/>
  <c r="AX166" i="20"/>
  <c r="AW166" i="20"/>
  <c r="CB165" i="20"/>
  <c r="CA165" i="20"/>
  <c r="BZ165" i="20"/>
  <c r="BY165" i="20"/>
  <c r="BX165" i="20"/>
  <c r="BW165" i="20"/>
  <c r="BV165" i="20"/>
  <c r="BU165" i="20"/>
  <c r="BT165" i="20"/>
  <c r="BS165" i="20"/>
  <c r="BR165" i="20"/>
  <c r="BQ165" i="20"/>
  <c r="BP165" i="20"/>
  <c r="BO165" i="20"/>
  <c r="BN165" i="20"/>
  <c r="BM165" i="20"/>
  <c r="BL165" i="20"/>
  <c r="BK165" i="20"/>
  <c r="BJ165" i="20"/>
  <c r="BF165" i="20"/>
  <c r="BE165" i="20"/>
  <c r="BD165" i="20"/>
  <c r="BC165" i="20"/>
  <c r="BB165" i="20"/>
  <c r="BA165" i="20"/>
  <c r="BM154" i="20" s="1"/>
  <c r="AZ165" i="20"/>
  <c r="AY165" i="20"/>
  <c r="AX165" i="20"/>
  <c r="AW165" i="20"/>
  <c r="CB164" i="20"/>
  <c r="CB175" i="20" s="1"/>
  <c r="CA164" i="20"/>
  <c r="CA175" i="20" s="1"/>
  <c r="BZ164" i="20"/>
  <c r="BZ175" i="20" s="1"/>
  <c r="BY164" i="20"/>
  <c r="BY175" i="20" s="1"/>
  <c r="BX164" i="20"/>
  <c r="BX175" i="20" s="1"/>
  <c r="BW164" i="20"/>
  <c r="BW175" i="20" s="1"/>
  <c r="BV164" i="20"/>
  <c r="BU164" i="20"/>
  <c r="BU175" i="20" s="1"/>
  <c r="BT164" i="20"/>
  <c r="BT175" i="20" s="1"/>
  <c r="BS164" i="20"/>
  <c r="BS175" i="20" s="1"/>
  <c r="BR164" i="20"/>
  <c r="BR175" i="20" s="1"/>
  <c r="BQ164" i="20"/>
  <c r="BP164" i="20"/>
  <c r="BP175" i="20" s="1"/>
  <c r="BO164" i="20"/>
  <c r="BO175" i="20" s="1"/>
  <c r="BN164" i="20"/>
  <c r="BN175" i="20" s="1"/>
  <c r="BV180" i="20" s="1"/>
  <c r="Z54" i="20" s="1"/>
  <c r="Z61" i="20" s="1"/>
  <c r="BM164" i="20"/>
  <c r="BM175" i="20" s="1"/>
  <c r="BL164" i="20"/>
  <c r="BL175" i="20" s="1"/>
  <c r="BK164" i="20"/>
  <c r="BK175" i="20" s="1"/>
  <c r="BJ164" i="20"/>
  <c r="BF164" i="20"/>
  <c r="BR153" i="20" s="1"/>
  <c r="BE164" i="20"/>
  <c r="BD164" i="20"/>
  <c r="BC164" i="20"/>
  <c r="BB164" i="20"/>
  <c r="BA164" i="20"/>
  <c r="BM153" i="20" s="1"/>
  <c r="AZ164" i="20"/>
  <c r="AY164" i="20"/>
  <c r="AX164" i="20"/>
  <c r="AW164" i="20"/>
  <c r="BF163" i="20"/>
  <c r="BE163" i="20"/>
  <c r="BD163" i="20"/>
  <c r="BC163" i="20"/>
  <c r="BB163" i="20"/>
  <c r="BA163" i="20"/>
  <c r="AZ163" i="20"/>
  <c r="AY163" i="20"/>
  <c r="AX163" i="20"/>
  <c r="AW163" i="20"/>
  <c r="BF162" i="20"/>
  <c r="BE162" i="20"/>
  <c r="BD162" i="20"/>
  <c r="BC162" i="20"/>
  <c r="BB162" i="20"/>
  <c r="BN151" i="20" s="1"/>
  <c r="BA162" i="20"/>
  <c r="AZ162" i="20"/>
  <c r="AY162" i="20"/>
  <c r="AX162" i="20"/>
  <c r="AW162" i="20"/>
  <c r="BI151" i="20" s="1"/>
  <c r="BF161" i="20"/>
  <c r="BE161" i="20"/>
  <c r="BQ150" i="20" s="1"/>
  <c r="BD161" i="20"/>
  <c r="BC161" i="20"/>
  <c r="BB161" i="20"/>
  <c r="BA161" i="20"/>
  <c r="AZ161" i="20"/>
  <c r="AY161" i="20"/>
  <c r="AX161" i="20"/>
  <c r="BJ150" i="20" s="1"/>
  <c r="AW161" i="20"/>
  <c r="BQ160" i="20"/>
  <c r="BP160" i="20"/>
  <c r="BO160" i="20"/>
  <c r="BM160" i="20"/>
  <c r="BL160" i="20"/>
  <c r="BI160" i="20"/>
  <c r="BR159" i="20"/>
  <c r="BQ159" i="20"/>
  <c r="BP159" i="20"/>
  <c r="BO159" i="20"/>
  <c r="BM159" i="20"/>
  <c r="BK159" i="20"/>
  <c r="BJ159" i="20"/>
  <c r="BP158" i="20"/>
  <c r="BO158" i="20"/>
  <c r="BN158" i="20"/>
  <c r="BM158" i="20"/>
  <c r="BK158" i="20"/>
  <c r="BJ158" i="20"/>
  <c r="BI158" i="20"/>
  <c r="BF158" i="20"/>
  <c r="BE158" i="20"/>
  <c r="BD158" i="20"/>
  <c r="BC158" i="20"/>
  <c r="BB158" i="20"/>
  <c r="BA158" i="20"/>
  <c r="AZ158" i="20"/>
  <c r="AY158" i="20"/>
  <c r="AX158" i="20"/>
  <c r="AW158" i="20"/>
  <c r="BR157" i="20"/>
  <c r="BM157" i="20"/>
  <c r="BL157" i="20"/>
  <c r="BK157" i="20"/>
  <c r="BI157" i="20"/>
  <c r="BF157" i="20"/>
  <c r="BE157" i="20"/>
  <c r="BD157" i="20"/>
  <c r="BC157" i="20"/>
  <c r="BB157" i="20"/>
  <c r="BA157" i="20"/>
  <c r="AZ157" i="20"/>
  <c r="AY157" i="20"/>
  <c r="AX157" i="20"/>
  <c r="AW157" i="20"/>
  <c r="BR156" i="20"/>
  <c r="BP156" i="20"/>
  <c r="BO156" i="20"/>
  <c r="BM156" i="20"/>
  <c r="BK156" i="20"/>
  <c r="BI156" i="20"/>
  <c r="BF156" i="20"/>
  <c r="BE156" i="20"/>
  <c r="BD156" i="20"/>
  <c r="BC156" i="20"/>
  <c r="BB156" i="20"/>
  <c r="BA156" i="20"/>
  <c r="AZ156" i="20"/>
  <c r="AY156" i="20"/>
  <c r="AX156" i="20"/>
  <c r="AW156" i="20"/>
  <c r="BR155" i="20"/>
  <c r="BQ155" i="20"/>
  <c r="BP155" i="20"/>
  <c r="BN155" i="20"/>
  <c r="BM155" i="20"/>
  <c r="BK155" i="20"/>
  <c r="BI155" i="20"/>
  <c r="BF155" i="20"/>
  <c r="BE155" i="20"/>
  <c r="BD155" i="20"/>
  <c r="BC155" i="20"/>
  <c r="BB155" i="20"/>
  <c r="BA155" i="20"/>
  <c r="AZ155" i="20"/>
  <c r="AY155" i="20"/>
  <c r="AX155" i="20"/>
  <c r="AW155" i="20"/>
  <c r="BP154" i="20"/>
  <c r="BO154" i="20"/>
  <c r="BN154" i="20"/>
  <c r="BL154" i="20"/>
  <c r="BK154" i="20"/>
  <c r="BI154" i="20"/>
  <c r="BF154" i="20"/>
  <c r="BE154" i="20"/>
  <c r="BD154" i="20"/>
  <c r="BC154" i="20"/>
  <c r="BB154" i="20"/>
  <c r="BA154" i="20"/>
  <c r="AZ154" i="20"/>
  <c r="AY154" i="20"/>
  <c r="AX154" i="20"/>
  <c r="BJ142" i="20" s="1"/>
  <c r="AW154" i="20"/>
  <c r="BQ153" i="20"/>
  <c r="BO153" i="20"/>
  <c r="BN153" i="20"/>
  <c r="BL153" i="20"/>
  <c r="BJ153" i="20"/>
  <c r="BI153" i="20"/>
  <c r="BF153" i="20"/>
  <c r="BE153" i="20"/>
  <c r="BD153" i="20"/>
  <c r="BC153" i="20"/>
  <c r="BB153" i="20"/>
  <c r="BA153" i="20"/>
  <c r="BM141" i="20" s="1"/>
  <c r="AZ153" i="20"/>
  <c r="AY153" i="20"/>
  <c r="AX153" i="20"/>
  <c r="AW153" i="20"/>
  <c r="BR152" i="20"/>
  <c r="BQ152" i="20"/>
  <c r="BP152" i="20"/>
  <c r="BO152" i="20"/>
  <c r="BM152" i="20"/>
  <c r="BL152" i="20"/>
  <c r="BK152" i="20"/>
  <c r="BJ152" i="20"/>
  <c r="BF152" i="20"/>
  <c r="BE152" i="20"/>
  <c r="BD152" i="20"/>
  <c r="BC152" i="20"/>
  <c r="BB152" i="20"/>
  <c r="BA152" i="20"/>
  <c r="AZ152" i="20"/>
  <c r="AY152" i="20"/>
  <c r="AX152" i="20"/>
  <c r="AW152" i="20"/>
  <c r="BR151" i="20"/>
  <c r="BQ151" i="20"/>
  <c r="BP151" i="20"/>
  <c r="BO151" i="20"/>
  <c r="BM151" i="20"/>
  <c r="BL151" i="20"/>
  <c r="BK151" i="20"/>
  <c r="BJ151" i="20"/>
  <c r="BF151" i="20"/>
  <c r="BE151" i="20"/>
  <c r="BD151" i="20"/>
  <c r="BC151" i="20"/>
  <c r="BB151" i="20"/>
  <c r="BA151" i="20"/>
  <c r="AZ151" i="20"/>
  <c r="AY151" i="20"/>
  <c r="AX151" i="20"/>
  <c r="AW151" i="20"/>
  <c r="BR150" i="20"/>
  <c r="BR161" i="20" s="1"/>
  <c r="AC75" i="20" s="1"/>
  <c r="BP150" i="20"/>
  <c r="BP161" i="20" s="1"/>
  <c r="AC73" i="20" s="1"/>
  <c r="BO150" i="20"/>
  <c r="BN150" i="20"/>
  <c r="BM150" i="20"/>
  <c r="BK150" i="20"/>
  <c r="BK161" i="20" s="1"/>
  <c r="AC68" i="20" s="1"/>
  <c r="BI150" i="20"/>
  <c r="BI161" i="20" s="1"/>
  <c r="AC66" i="20" s="1"/>
  <c r="BF150" i="20"/>
  <c r="BE150" i="20"/>
  <c r="BD150" i="20"/>
  <c r="BC150" i="20"/>
  <c r="BB150" i="20"/>
  <c r="BA150" i="20"/>
  <c r="AZ150" i="20"/>
  <c r="AY150" i="20"/>
  <c r="AX150" i="20"/>
  <c r="AW150" i="20"/>
  <c r="BF149" i="20"/>
  <c r="BE149" i="20"/>
  <c r="BD149" i="20"/>
  <c r="BP137" i="20" s="1"/>
  <c r="BC149" i="20"/>
  <c r="BB149" i="20"/>
  <c r="BA149" i="20"/>
  <c r="AZ149" i="20"/>
  <c r="AY149" i="20"/>
  <c r="AX149" i="20"/>
  <c r="AW149" i="20"/>
  <c r="BF148" i="20"/>
  <c r="BE148" i="20"/>
  <c r="BD148" i="20"/>
  <c r="BC148" i="20"/>
  <c r="BB148" i="20"/>
  <c r="BA148" i="20"/>
  <c r="AZ148" i="20"/>
  <c r="AY148" i="20"/>
  <c r="AX148" i="20"/>
  <c r="AW148" i="20"/>
  <c r="BQ146" i="20"/>
  <c r="BJ146" i="20"/>
  <c r="BF145" i="20"/>
  <c r="BR146" i="20" s="1"/>
  <c r="BE145" i="20"/>
  <c r="BD145" i="20"/>
  <c r="BP146" i="20" s="1"/>
  <c r="BC145" i="20"/>
  <c r="BO146" i="20" s="1"/>
  <c r="BB145" i="20"/>
  <c r="BN146" i="20" s="1"/>
  <c r="BA145" i="20"/>
  <c r="BM146" i="20" s="1"/>
  <c r="AZ145" i="20"/>
  <c r="BL146" i="20" s="1"/>
  <c r="AY145" i="20"/>
  <c r="BK146" i="20" s="1"/>
  <c r="AX145" i="20"/>
  <c r="AW145" i="20"/>
  <c r="BI146" i="20" s="1"/>
  <c r="BF144" i="20"/>
  <c r="BR145" i="20" s="1"/>
  <c r="BE144" i="20"/>
  <c r="BQ145" i="20" s="1"/>
  <c r="BD144" i="20"/>
  <c r="BP145" i="20" s="1"/>
  <c r="BC144" i="20"/>
  <c r="BO145" i="20" s="1"/>
  <c r="BB144" i="20"/>
  <c r="BN145" i="20" s="1"/>
  <c r="BA144" i="20"/>
  <c r="BM145" i="20" s="1"/>
  <c r="AZ144" i="20"/>
  <c r="BL145" i="20" s="1"/>
  <c r="AY144" i="20"/>
  <c r="BK145" i="20" s="1"/>
  <c r="AX144" i="20"/>
  <c r="BJ145" i="20" s="1"/>
  <c r="AW144" i="20"/>
  <c r="BI145" i="20" s="1"/>
  <c r="CJ143" i="20"/>
  <c r="CI143" i="20"/>
  <c r="CH143" i="20"/>
  <c r="CG143" i="20"/>
  <c r="CF143" i="20"/>
  <c r="CE143" i="20"/>
  <c r="BF143" i="20"/>
  <c r="BR144" i="20" s="1"/>
  <c r="BE143" i="20"/>
  <c r="BQ144" i="20" s="1"/>
  <c r="BD143" i="20"/>
  <c r="BP144" i="20" s="1"/>
  <c r="BC143" i="20"/>
  <c r="BO144" i="20" s="1"/>
  <c r="BB143" i="20"/>
  <c r="BN144" i="20" s="1"/>
  <c r="BA143" i="20"/>
  <c r="BM144" i="20" s="1"/>
  <c r="AZ143" i="20"/>
  <c r="BL144" i="20" s="1"/>
  <c r="AY143" i="20"/>
  <c r="BK144" i="20" s="1"/>
  <c r="AX143" i="20"/>
  <c r="BJ144" i="20" s="1"/>
  <c r="AW143" i="20"/>
  <c r="BI144" i="20" s="1"/>
  <c r="CJ142" i="20"/>
  <c r="CI142" i="20"/>
  <c r="CH142" i="20"/>
  <c r="CG142" i="20"/>
  <c r="CF142" i="20"/>
  <c r="CE142" i="20"/>
  <c r="BN142" i="20"/>
  <c r="BI142" i="20"/>
  <c r="BF142" i="20"/>
  <c r="BR143" i="20" s="1"/>
  <c r="BE142" i="20"/>
  <c r="BQ143" i="20" s="1"/>
  <c r="BD142" i="20"/>
  <c r="BP143" i="20" s="1"/>
  <c r="BC142" i="20"/>
  <c r="BO143" i="20" s="1"/>
  <c r="BB142" i="20"/>
  <c r="BN143" i="20" s="1"/>
  <c r="BA142" i="20"/>
  <c r="BM143" i="20" s="1"/>
  <c r="AZ142" i="20"/>
  <c r="BL143" i="20" s="1"/>
  <c r="AY142" i="20"/>
  <c r="BK143" i="20" s="1"/>
  <c r="AX142" i="20"/>
  <c r="BJ143" i="20" s="1"/>
  <c r="AW142" i="20"/>
  <c r="BI143" i="20" s="1"/>
  <c r="CJ141" i="20"/>
  <c r="CI141" i="20"/>
  <c r="CH141" i="20"/>
  <c r="CG141" i="20"/>
  <c r="CF141" i="20"/>
  <c r="CE141" i="20"/>
  <c r="CA141" i="20"/>
  <c r="BZ141" i="20"/>
  <c r="BY141" i="20"/>
  <c r="BX141" i="20"/>
  <c r="BP141" i="20"/>
  <c r="BO141" i="20"/>
  <c r="BF141" i="20"/>
  <c r="BR142" i="20" s="1"/>
  <c r="BE141" i="20"/>
  <c r="BQ142" i="20" s="1"/>
  <c r="BD141" i="20"/>
  <c r="BP142" i="20" s="1"/>
  <c r="BC141" i="20"/>
  <c r="BO142" i="20" s="1"/>
  <c r="BB141" i="20"/>
  <c r="BA141" i="20"/>
  <c r="BM142" i="20" s="1"/>
  <c r="AZ141" i="20"/>
  <c r="BL142" i="20" s="1"/>
  <c r="AY141" i="20"/>
  <c r="BK142" i="20" s="1"/>
  <c r="AX141" i="20"/>
  <c r="AW141" i="20"/>
  <c r="CJ140" i="20"/>
  <c r="CI140" i="20"/>
  <c r="CH140" i="20"/>
  <c r="CG140" i="20"/>
  <c r="CF140" i="20"/>
  <c r="CE140" i="20"/>
  <c r="CA140" i="20"/>
  <c r="BZ140" i="20"/>
  <c r="BY140" i="20"/>
  <c r="BX140" i="20"/>
  <c r="BN140" i="20"/>
  <c r="BJ140" i="20"/>
  <c r="BI140" i="20"/>
  <c r="BF140" i="20"/>
  <c r="BR141" i="20" s="1"/>
  <c r="BE140" i="20"/>
  <c r="BQ141" i="20" s="1"/>
  <c r="BD140" i="20"/>
  <c r="BC140" i="20"/>
  <c r="BB140" i="20"/>
  <c r="BN141" i="20" s="1"/>
  <c r="BA140" i="20"/>
  <c r="AZ140" i="20"/>
  <c r="BL141" i="20" s="1"/>
  <c r="AY140" i="20"/>
  <c r="BK141" i="20" s="1"/>
  <c r="AX140" i="20"/>
  <c r="BJ141" i="20" s="1"/>
  <c r="AW140" i="20"/>
  <c r="BI141" i="20" s="1"/>
  <c r="CJ139" i="20"/>
  <c r="CI139" i="20"/>
  <c r="CH139" i="20"/>
  <c r="CG139" i="20"/>
  <c r="CF139" i="20"/>
  <c r="CE139" i="20"/>
  <c r="CA139" i="20"/>
  <c r="BZ139" i="20"/>
  <c r="BY139" i="20"/>
  <c r="BX139" i="20"/>
  <c r="BP139" i="20"/>
  <c r="BO139" i="20"/>
  <c r="BM139" i="20"/>
  <c r="BF139" i="20"/>
  <c r="BR140" i="20" s="1"/>
  <c r="BE139" i="20"/>
  <c r="BQ140" i="20" s="1"/>
  <c r="BD139" i="20"/>
  <c r="BP140" i="20" s="1"/>
  <c r="BC139" i="20"/>
  <c r="BO140" i="20" s="1"/>
  <c r="BB139" i="20"/>
  <c r="BA139" i="20"/>
  <c r="BM140" i="20" s="1"/>
  <c r="AZ139" i="20"/>
  <c r="BL140" i="20" s="1"/>
  <c r="AY139" i="20"/>
  <c r="BK140" i="20" s="1"/>
  <c r="AX139" i="20"/>
  <c r="AW139" i="20"/>
  <c r="CJ138" i="20"/>
  <c r="CI138" i="20"/>
  <c r="CH138" i="20"/>
  <c r="CG138" i="20"/>
  <c r="CF138" i="20"/>
  <c r="CE138" i="20"/>
  <c r="CA138" i="20"/>
  <c r="BZ138" i="20"/>
  <c r="BY138" i="20"/>
  <c r="BX138" i="20"/>
  <c r="BN138" i="20"/>
  <c r="BJ138" i="20"/>
  <c r="BI138" i="20"/>
  <c r="BF138" i="20"/>
  <c r="BR139" i="20" s="1"/>
  <c r="BE138" i="20"/>
  <c r="BQ139" i="20" s="1"/>
  <c r="BD138" i="20"/>
  <c r="BC138" i="20"/>
  <c r="BB138" i="20"/>
  <c r="BN139" i="20" s="1"/>
  <c r="BA138" i="20"/>
  <c r="AZ138" i="20"/>
  <c r="BL139" i="20" s="1"/>
  <c r="AY138" i="20"/>
  <c r="BK139" i="20" s="1"/>
  <c r="AX138" i="20"/>
  <c r="BJ139" i="20" s="1"/>
  <c r="AW138" i="20"/>
  <c r="BI139" i="20" s="1"/>
  <c r="CJ137" i="20"/>
  <c r="CI137" i="20"/>
  <c r="CH137" i="20"/>
  <c r="CG137" i="20"/>
  <c r="CF137" i="20"/>
  <c r="CE137" i="20"/>
  <c r="CA137" i="20"/>
  <c r="BZ137" i="20"/>
  <c r="BY137" i="20"/>
  <c r="BX137" i="20"/>
  <c r="BO137" i="20"/>
  <c r="BM137" i="20"/>
  <c r="BF137" i="20"/>
  <c r="BR138" i="20" s="1"/>
  <c r="BE137" i="20"/>
  <c r="BQ138" i="20" s="1"/>
  <c r="BD137" i="20"/>
  <c r="BP138" i="20" s="1"/>
  <c r="BC137" i="20"/>
  <c r="BO138" i="20" s="1"/>
  <c r="BB137" i="20"/>
  <c r="BA137" i="20"/>
  <c r="BM138" i="20" s="1"/>
  <c r="AZ137" i="20"/>
  <c r="BL138" i="20" s="1"/>
  <c r="AY137" i="20"/>
  <c r="BK138" i="20" s="1"/>
  <c r="AX137" i="20"/>
  <c r="AW137" i="20"/>
  <c r="CJ136" i="20"/>
  <c r="CJ144" i="20" s="1"/>
  <c r="AD60" i="20" s="1"/>
  <c r="CI136" i="20"/>
  <c r="CI144" i="20" s="1"/>
  <c r="AC60" i="20" s="1"/>
  <c r="CH136" i="20"/>
  <c r="CH144" i="20" s="1"/>
  <c r="AB60" i="20" s="1"/>
  <c r="CG136" i="20"/>
  <c r="CG144" i="20" s="1"/>
  <c r="AA60" i="20" s="1"/>
  <c r="CF136" i="20"/>
  <c r="CF144" i="20" s="1"/>
  <c r="Z60" i="20" s="1"/>
  <c r="CE136" i="20"/>
  <c r="CE144" i="20" s="1"/>
  <c r="Y60" i="20" s="1"/>
  <c r="CA136" i="20"/>
  <c r="BZ136" i="20"/>
  <c r="BY136" i="20"/>
  <c r="BX136" i="20"/>
  <c r="BF136" i="20"/>
  <c r="BR137" i="20" s="1"/>
  <c r="BE136" i="20"/>
  <c r="BQ137" i="20" s="1"/>
  <c r="BD136" i="20"/>
  <c r="BC136" i="20"/>
  <c r="BB136" i="20"/>
  <c r="BN137" i="20" s="1"/>
  <c r="BA136" i="20"/>
  <c r="AZ136" i="20"/>
  <c r="BL137" i="20" s="1"/>
  <c r="AY136" i="20"/>
  <c r="BK137" i="20" s="1"/>
  <c r="AX136" i="20"/>
  <c r="BJ137" i="20" s="1"/>
  <c r="AW136" i="20"/>
  <c r="BI137" i="20" s="1"/>
  <c r="BF135" i="20"/>
  <c r="BR136" i="20" s="1"/>
  <c r="BE135" i="20"/>
  <c r="BQ136" i="20" s="1"/>
  <c r="BQ147" i="20" s="1"/>
  <c r="AA74" i="20" s="1"/>
  <c r="BD135" i="20"/>
  <c r="BP136" i="20" s="1"/>
  <c r="BC135" i="20"/>
  <c r="BO136" i="20" s="1"/>
  <c r="BO147" i="20" s="1"/>
  <c r="AA72" i="20" s="1"/>
  <c r="BB135" i="20"/>
  <c r="BN136" i="20" s="1"/>
  <c r="BN147" i="20" s="1"/>
  <c r="AA71" i="20" s="1"/>
  <c r="BA135" i="20"/>
  <c r="BM136" i="20" s="1"/>
  <c r="AZ135" i="20"/>
  <c r="BL136" i="20" s="1"/>
  <c r="AY135" i="20"/>
  <c r="BK136" i="20" s="1"/>
  <c r="AX135" i="20"/>
  <c r="BJ136" i="20" s="1"/>
  <c r="AW135" i="20"/>
  <c r="BI136" i="20" s="1"/>
  <c r="X124" i="20"/>
  <c r="W124" i="20"/>
  <c r="U124" i="20"/>
  <c r="S124" i="20"/>
  <c r="Q124" i="20"/>
  <c r="O124" i="20"/>
  <c r="M124" i="20"/>
  <c r="Y48" i="20" s="1"/>
  <c r="K124" i="20"/>
  <c r="I124" i="20"/>
  <c r="G124" i="20"/>
  <c r="F124" i="20"/>
  <c r="D124" i="20"/>
  <c r="Y47" i="20" s="1"/>
  <c r="B124" i="20"/>
  <c r="AD57" i="20"/>
  <c r="AC57" i="20"/>
  <c r="AB57" i="20"/>
  <c r="AA57" i="20"/>
  <c r="Z57" i="20"/>
  <c r="Y57" i="20"/>
  <c r="S55" i="20"/>
  <c r="AD58" i="20" s="1"/>
  <c r="R55" i="20"/>
  <c r="AC58" i="20" s="1"/>
  <c r="Q55" i="20"/>
  <c r="AB58" i="20" s="1"/>
  <c r="P55" i="20"/>
  <c r="AA58" i="20" s="1"/>
  <c r="O55" i="20"/>
  <c r="Z58" i="20" s="1"/>
  <c r="N55" i="20"/>
  <c r="Y58" i="20" s="1"/>
  <c r="Y46" i="20"/>
  <c r="Y44" i="20"/>
  <c r="Y43" i="20"/>
  <c r="BF210" i="19"/>
  <c r="BE210" i="19"/>
  <c r="BD210" i="19"/>
  <c r="BC210" i="19"/>
  <c r="BB210" i="19"/>
  <c r="BA210" i="19"/>
  <c r="AZ210" i="19"/>
  <c r="AY210" i="19"/>
  <c r="AX210" i="19"/>
  <c r="AW210" i="19"/>
  <c r="BF209" i="19"/>
  <c r="BE209" i="19"/>
  <c r="BD209" i="19"/>
  <c r="BC209" i="19"/>
  <c r="BB209" i="19"/>
  <c r="BA209" i="19"/>
  <c r="AZ209" i="19"/>
  <c r="AY209" i="19"/>
  <c r="AX209" i="19"/>
  <c r="AW209" i="19"/>
  <c r="BF208" i="19"/>
  <c r="BE208" i="19"/>
  <c r="BD208" i="19"/>
  <c r="BC208" i="19"/>
  <c r="BB208" i="19"/>
  <c r="BA208" i="19"/>
  <c r="AZ208" i="19"/>
  <c r="AY208" i="19"/>
  <c r="AX208" i="19"/>
  <c r="AW208" i="19"/>
  <c r="BF207" i="19"/>
  <c r="BE207" i="19"/>
  <c r="BD207" i="19"/>
  <c r="BC207" i="19"/>
  <c r="BB207" i="19"/>
  <c r="BN157" i="19" s="1"/>
  <c r="BA207" i="19"/>
  <c r="BM157" i="19" s="1"/>
  <c r="AZ207" i="19"/>
  <c r="AY207" i="19"/>
  <c r="AX207" i="19"/>
  <c r="AW207" i="19"/>
  <c r="BF206" i="19"/>
  <c r="BE206" i="19"/>
  <c r="BD206" i="19"/>
  <c r="BC206" i="19"/>
  <c r="BB206" i="19"/>
  <c r="BA206" i="19"/>
  <c r="AZ206" i="19"/>
  <c r="BL156" i="19" s="1"/>
  <c r="AY206" i="19"/>
  <c r="BK156" i="19" s="1"/>
  <c r="AX206" i="19"/>
  <c r="AW206" i="19"/>
  <c r="BF205" i="19"/>
  <c r="BE205" i="19"/>
  <c r="BD205" i="19"/>
  <c r="BC205" i="19"/>
  <c r="BB205" i="19"/>
  <c r="BA205" i="19"/>
  <c r="AZ205" i="19"/>
  <c r="AY205" i="19"/>
  <c r="AX205" i="19"/>
  <c r="BJ155" i="19" s="1"/>
  <c r="AW205" i="19"/>
  <c r="BF204" i="19"/>
  <c r="BE204" i="19"/>
  <c r="BD204" i="19"/>
  <c r="BC204" i="19"/>
  <c r="BB204" i="19"/>
  <c r="BA204" i="19"/>
  <c r="AZ204" i="19"/>
  <c r="AY204" i="19"/>
  <c r="AX204" i="19"/>
  <c r="AW204" i="19"/>
  <c r="BF203" i="19"/>
  <c r="BE203" i="19"/>
  <c r="BD203" i="19"/>
  <c r="BC203" i="19"/>
  <c r="BB203" i="19"/>
  <c r="BA203" i="19"/>
  <c r="AZ203" i="19"/>
  <c r="AY203" i="19"/>
  <c r="AX203" i="19"/>
  <c r="AW203" i="19"/>
  <c r="BF202" i="19"/>
  <c r="BE202" i="19"/>
  <c r="BD202" i="19"/>
  <c r="BC202" i="19"/>
  <c r="BB202" i="19"/>
  <c r="BA202" i="19"/>
  <c r="AZ202" i="19"/>
  <c r="AY202" i="19"/>
  <c r="AX202" i="19"/>
  <c r="AW202" i="19"/>
  <c r="BF201" i="19"/>
  <c r="BE201" i="19"/>
  <c r="BD201" i="19"/>
  <c r="BC201" i="19"/>
  <c r="BB201" i="19"/>
  <c r="BA201" i="19"/>
  <c r="AZ201" i="19"/>
  <c r="AY201" i="19"/>
  <c r="AX201" i="19"/>
  <c r="AW201" i="19"/>
  <c r="BF200" i="19"/>
  <c r="BE200" i="19"/>
  <c r="BD200" i="19"/>
  <c r="BC200" i="19"/>
  <c r="BB200" i="19"/>
  <c r="BA200" i="19"/>
  <c r="AZ200" i="19"/>
  <c r="AY200" i="19"/>
  <c r="AX200" i="19"/>
  <c r="AW200" i="19"/>
  <c r="BF197" i="19"/>
  <c r="BE197" i="19"/>
  <c r="BD197" i="19"/>
  <c r="BC197" i="19"/>
  <c r="BB197" i="19"/>
  <c r="BA197" i="19"/>
  <c r="AZ197" i="19"/>
  <c r="AY197" i="19"/>
  <c r="AX197" i="19"/>
  <c r="AW197" i="19"/>
  <c r="BI160" i="19" s="1"/>
  <c r="BF196" i="19"/>
  <c r="BE196" i="19"/>
  <c r="BD196" i="19"/>
  <c r="BC196" i="19"/>
  <c r="BB196" i="19"/>
  <c r="BA196" i="19"/>
  <c r="AZ196" i="19"/>
  <c r="AY196" i="19"/>
  <c r="AX196" i="19"/>
  <c r="AW196" i="19"/>
  <c r="BI159" i="19" s="1"/>
  <c r="BF195" i="19"/>
  <c r="BE195" i="19"/>
  <c r="BD195" i="19"/>
  <c r="BC195" i="19"/>
  <c r="BB195" i="19"/>
  <c r="BA195" i="19"/>
  <c r="AZ195" i="19"/>
  <c r="AY195" i="19"/>
  <c r="AX195" i="19"/>
  <c r="AW195" i="19"/>
  <c r="BF194" i="19"/>
  <c r="BE194" i="19"/>
  <c r="BQ157" i="19" s="1"/>
  <c r="BD194" i="19"/>
  <c r="BP157" i="19" s="1"/>
  <c r="BC194" i="19"/>
  <c r="BO157" i="19" s="1"/>
  <c r="BB194" i="19"/>
  <c r="BA194" i="19"/>
  <c r="AZ194" i="19"/>
  <c r="AY194" i="19"/>
  <c r="AX194" i="19"/>
  <c r="AW194" i="19"/>
  <c r="BF193" i="19"/>
  <c r="BE193" i="19"/>
  <c r="BD193" i="19"/>
  <c r="BC193" i="19"/>
  <c r="BB193" i="19"/>
  <c r="BA193" i="19"/>
  <c r="BM156" i="19" s="1"/>
  <c r="AZ193" i="19"/>
  <c r="AY193" i="19"/>
  <c r="AX193" i="19"/>
  <c r="AW193" i="19"/>
  <c r="BF192" i="19"/>
  <c r="BE192" i="19"/>
  <c r="BD192" i="19"/>
  <c r="BC192" i="19"/>
  <c r="BB192" i="19"/>
  <c r="BA192" i="19"/>
  <c r="BM155" i="19" s="1"/>
  <c r="AZ192" i="19"/>
  <c r="BL155" i="19" s="1"/>
  <c r="AY192" i="19"/>
  <c r="BK155" i="19" s="1"/>
  <c r="AX192" i="19"/>
  <c r="AW192" i="19"/>
  <c r="BF191" i="19"/>
  <c r="BE191" i="19"/>
  <c r="BD191" i="19"/>
  <c r="BC191" i="19"/>
  <c r="BB191" i="19"/>
  <c r="BA191" i="19"/>
  <c r="AZ191" i="19"/>
  <c r="AY191" i="19"/>
  <c r="AX191" i="19"/>
  <c r="BJ154" i="19" s="1"/>
  <c r="AW191" i="19"/>
  <c r="BI154" i="19" s="1"/>
  <c r="BF190" i="19"/>
  <c r="BE190" i="19"/>
  <c r="BD190" i="19"/>
  <c r="BC190" i="19"/>
  <c r="BB190" i="19"/>
  <c r="BN153" i="19" s="1"/>
  <c r="BA190" i="19"/>
  <c r="BM153" i="19" s="1"/>
  <c r="AZ190" i="19"/>
  <c r="BL153" i="19" s="1"/>
  <c r="AY190" i="19"/>
  <c r="AX190" i="19"/>
  <c r="AW190" i="19"/>
  <c r="BR189" i="19"/>
  <c r="BQ189" i="19"/>
  <c r="BP189" i="19"/>
  <c r="BO189" i="19"/>
  <c r="BN189" i="19"/>
  <c r="BF189" i="19"/>
  <c r="BE189" i="19"/>
  <c r="BD189" i="19"/>
  <c r="BC189" i="19"/>
  <c r="BB189" i="19"/>
  <c r="BA189" i="19"/>
  <c r="AZ189" i="19"/>
  <c r="AY189" i="19"/>
  <c r="AX189" i="19"/>
  <c r="AW189" i="19"/>
  <c r="BR188" i="19"/>
  <c r="BQ188" i="19"/>
  <c r="BP188" i="19"/>
  <c r="BO188" i="19"/>
  <c r="BN188" i="19"/>
  <c r="BF188" i="19"/>
  <c r="BE188" i="19"/>
  <c r="BD188" i="19"/>
  <c r="BC188" i="19"/>
  <c r="BB188" i="19"/>
  <c r="BA188" i="19"/>
  <c r="AZ188" i="19"/>
  <c r="AY188" i="19"/>
  <c r="AX188" i="19"/>
  <c r="AW188" i="19"/>
  <c r="BR187" i="19"/>
  <c r="BQ187" i="19"/>
  <c r="BP187" i="19"/>
  <c r="BO187" i="19"/>
  <c r="BN187" i="19"/>
  <c r="BF187" i="19"/>
  <c r="BE187" i="19"/>
  <c r="BD187" i="19"/>
  <c r="BC187" i="19"/>
  <c r="BB187" i="19"/>
  <c r="BA187" i="19"/>
  <c r="AZ187" i="19"/>
  <c r="AY187" i="19"/>
  <c r="AX187" i="19"/>
  <c r="AW187" i="19"/>
  <c r="BR186" i="19"/>
  <c r="BQ186" i="19"/>
  <c r="BP186" i="19"/>
  <c r="BO186" i="19"/>
  <c r="BN186" i="19"/>
  <c r="BR185" i="19"/>
  <c r="BQ185" i="19"/>
  <c r="BP185" i="19"/>
  <c r="BO185" i="19"/>
  <c r="BN185" i="19"/>
  <c r="BR184" i="19"/>
  <c r="BQ184" i="19"/>
  <c r="BP184" i="19"/>
  <c r="BO184" i="19"/>
  <c r="BN184" i="19"/>
  <c r="BF184" i="19"/>
  <c r="BE184" i="19"/>
  <c r="BD184" i="19"/>
  <c r="BC184" i="19"/>
  <c r="BB184" i="19"/>
  <c r="BA184" i="19"/>
  <c r="AZ184" i="19"/>
  <c r="BL160" i="19" s="1"/>
  <c r="AY184" i="19"/>
  <c r="BK160" i="19" s="1"/>
  <c r="AX184" i="19"/>
  <c r="BJ160" i="19" s="1"/>
  <c r="AW184" i="19"/>
  <c r="BR183" i="19"/>
  <c r="BQ183" i="19"/>
  <c r="BP183" i="19"/>
  <c r="BO183" i="19"/>
  <c r="BN183" i="19"/>
  <c r="BF183" i="19"/>
  <c r="BE183" i="19"/>
  <c r="BD183" i="19"/>
  <c r="BC183" i="19"/>
  <c r="BO159" i="19" s="1"/>
  <c r="BB183" i="19"/>
  <c r="BN159" i="19" s="1"/>
  <c r="BA183" i="19"/>
  <c r="AZ183" i="19"/>
  <c r="AY183" i="19"/>
  <c r="AX183" i="19"/>
  <c r="AW183" i="19"/>
  <c r="BR182" i="19"/>
  <c r="BQ182" i="19"/>
  <c r="BP182" i="19"/>
  <c r="BO182" i="19"/>
  <c r="BN182" i="19"/>
  <c r="BF182" i="19"/>
  <c r="BE182" i="19"/>
  <c r="BD182" i="19"/>
  <c r="BC182" i="19"/>
  <c r="BB182" i="19"/>
  <c r="BA182" i="19"/>
  <c r="AZ182" i="19"/>
  <c r="AY182" i="19"/>
  <c r="AX182" i="19"/>
  <c r="AW182" i="19"/>
  <c r="BR181" i="19"/>
  <c r="BQ181" i="19"/>
  <c r="BP181" i="19"/>
  <c r="BO181" i="19"/>
  <c r="BN181" i="19"/>
  <c r="BF181" i="19"/>
  <c r="BE181" i="19"/>
  <c r="BD181" i="19"/>
  <c r="BC181" i="19"/>
  <c r="BB181" i="19"/>
  <c r="BA181" i="19"/>
  <c r="AZ181" i="19"/>
  <c r="AY181" i="19"/>
  <c r="AX181" i="19"/>
  <c r="AW181" i="19"/>
  <c r="BR180" i="19"/>
  <c r="BQ180" i="19"/>
  <c r="BP180" i="19"/>
  <c r="BO180" i="19"/>
  <c r="BN180" i="19"/>
  <c r="BF180" i="19"/>
  <c r="BR156" i="19" s="1"/>
  <c r="BE180" i="19"/>
  <c r="BQ156" i="19" s="1"/>
  <c r="BD180" i="19"/>
  <c r="BC180" i="19"/>
  <c r="BB180" i="19"/>
  <c r="BA180" i="19"/>
  <c r="AZ180" i="19"/>
  <c r="AY180" i="19"/>
  <c r="AX180" i="19"/>
  <c r="AW180" i="19"/>
  <c r="BR179" i="19"/>
  <c r="BR190" i="19" s="1"/>
  <c r="BQ179" i="19"/>
  <c r="BQ190" i="19" s="1"/>
  <c r="BP179" i="19"/>
  <c r="BP190" i="19" s="1"/>
  <c r="BO179" i="19"/>
  <c r="BO190" i="19" s="1"/>
  <c r="BN179" i="19"/>
  <c r="BN190" i="19" s="1"/>
  <c r="BF179" i="19"/>
  <c r="BE179" i="19"/>
  <c r="BD179" i="19"/>
  <c r="BC179" i="19"/>
  <c r="BB179" i="19"/>
  <c r="BA179" i="19"/>
  <c r="AZ179" i="19"/>
  <c r="AY179" i="19"/>
  <c r="AX179" i="19"/>
  <c r="AW179" i="19"/>
  <c r="BF178" i="19"/>
  <c r="BR154" i="19" s="1"/>
  <c r="BE178" i="19"/>
  <c r="BQ154" i="19" s="1"/>
  <c r="BD178" i="19"/>
  <c r="BC178" i="19"/>
  <c r="BB178" i="19"/>
  <c r="BA178" i="19"/>
  <c r="AZ178" i="19"/>
  <c r="AY178" i="19"/>
  <c r="AX178" i="19"/>
  <c r="AW178" i="19"/>
  <c r="BF177" i="19"/>
  <c r="BE177" i="19"/>
  <c r="BD177" i="19"/>
  <c r="BP153" i="19" s="1"/>
  <c r="BC177" i="19"/>
  <c r="BO153" i="19" s="1"/>
  <c r="BB177" i="19"/>
  <c r="BA177" i="19"/>
  <c r="AZ177" i="19"/>
  <c r="AY177" i="19"/>
  <c r="AX177" i="19"/>
  <c r="AW177" i="19"/>
  <c r="BF176" i="19"/>
  <c r="BE176" i="19"/>
  <c r="BD176" i="19"/>
  <c r="BC176" i="19"/>
  <c r="BB176" i="19"/>
  <c r="BN152" i="19" s="1"/>
  <c r="BA176" i="19"/>
  <c r="BM152" i="19" s="1"/>
  <c r="AZ176" i="19"/>
  <c r="AY176" i="19"/>
  <c r="AX176" i="19"/>
  <c r="AW176" i="19"/>
  <c r="BF175" i="19"/>
  <c r="BE175" i="19"/>
  <c r="BD175" i="19"/>
  <c r="BC175" i="19"/>
  <c r="BB175" i="19"/>
  <c r="BA175" i="19"/>
  <c r="AZ175" i="19"/>
  <c r="AY175" i="19"/>
  <c r="AX175" i="19"/>
  <c r="AW175" i="19"/>
  <c r="CB174" i="19"/>
  <c r="CA174" i="19"/>
  <c r="BZ174" i="19"/>
  <c r="BY174" i="19"/>
  <c r="BX174" i="19"/>
  <c r="BW174" i="19"/>
  <c r="BV174" i="19"/>
  <c r="BU174" i="19"/>
  <c r="BT174" i="19"/>
  <c r="BS174" i="19"/>
  <c r="BR174" i="19"/>
  <c r="BQ174" i="19"/>
  <c r="BP174" i="19"/>
  <c r="BO174" i="19"/>
  <c r="BN174" i="19"/>
  <c r="BM174" i="19"/>
  <c r="BL174" i="19"/>
  <c r="BK174" i="19"/>
  <c r="BJ174" i="19"/>
  <c r="BF174" i="19"/>
  <c r="BE174" i="19"/>
  <c r="BD174" i="19"/>
  <c r="BC174" i="19"/>
  <c r="BB174" i="19"/>
  <c r="BA174" i="19"/>
  <c r="AZ174" i="19"/>
  <c r="AY174" i="19"/>
  <c r="AX174" i="19"/>
  <c r="AW174" i="19"/>
  <c r="CB173" i="19"/>
  <c r="CA173" i="19"/>
  <c r="BZ173" i="19"/>
  <c r="BY173" i="19"/>
  <c r="BX173" i="19"/>
  <c r="BW173" i="19"/>
  <c r="BV173" i="19"/>
  <c r="BU173" i="19"/>
  <c r="BT173" i="19"/>
  <c r="BS173" i="19"/>
  <c r="BR173" i="19"/>
  <c r="BQ173" i="19"/>
  <c r="BP173" i="19"/>
  <c r="BO173" i="19"/>
  <c r="BN173" i="19"/>
  <c r="BM173" i="19"/>
  <c r="BL173" i="19"/>
  <c r="BK173" i="19"/>
  <c r="BJ173" i="19"/>
  <c r="CB172" i="19"/>
  <c r="CA172" i="19"/>
  <c r="BZ172" i="19"/>
  <c r="BY172" i="19"/>
  <c r="BX172" i="19"/>
  <c r="BW172" i="19"/>
  <c r="BV172" i="19"/>
  <c r="BU172" i="19"/>
  <c r="BT172" i="19"/>
  <c r="BS172" i="19"/>
  <c r="BR172" i="19"/>
  <c r="BQ172" i="19"/>
  <c r="BP172" i="19"/>
  <c r="BO172" i="19"/>
  <c r="BN172" i="19"/>
  <c r="BM172" i="19"/>
  <c r="BL172" i="19"/>
  <c r="BK172" i="19"/>
  <c r="BJ172" i="19"/>
  <c r="CB171" i="19"/>
  <c r="CA171" i="19"/>
  <c r="BZ171" i="19"/>
  <c r="BY171" i="19"/>
  <c r="BX171" i="19"/>
  <c r="BW171" i="19"/>
  <c r="BV171" i="19"/>
  <c r="BU171" i="19"/>
  <c r="BT171" i="19"/>
  <c r="BS171" i="19"/>
  <c r="BR171" i="19"/>
  <c r="BQ171" i="19"/>
  <c r="BP171" i="19"/>
  <c r="BO171" i="19"/>
  <c r="BN171" i="19"/>
  <c r="BM171" i="19"/>
  <c r="BL171" i="19"/>
  <c r="BK171" i="19"/>
  <c r="BJ171" i="19"/>
  <c r="BF171" i="19"/>
  <c r="BR160" i="19" s="1"/>
  <c r="BE171" i="19"/>
  <c r="BD171" i="19"/>
  <c r="BC171" i="19"/>
  <c r="BB171" i="19"/>
  <c r="BA171" i="19"/>
  <c r="AZ171" i="19"/>
  <c r="AY171" i="19"/>
  <c r="AX171" i="19"/>
  <c r="AW171" i="19"/>
  <c r="CB170" i="19"/>
  <c r="CA170" i="19"/>
  <c r="BZ170" i="19"/>
  <c r="BY170" i="19"/>
  <c r="BX170" i="19"/>
  <c r="BW170" i="19"/>
  <c r="BV170" i="19"/>
  <c r="BU170" i="19"/>
  <c r="BT170" i="19"/>
  <c r="BS170" i="19"/>
  <c r="BR170" i="19"/>
  <c r="BQ170" i="19"/>
  <c r="BP170" i="19"/>
  <c r="BO170" i="19"/>
  <c r="BN170" i="19"/>
  <c r="BM170" i="19"/>
  <c r="BL170" i="19"/>
  <c r="BK170" i="19"/>
  <c r="BJ170" i="19"/>
  <c r="BF170" i="19"/>
  <c r="BE170" i="19"/>
  <c r="BD170" i="19"/>
  <c r="BC170" i="19"/>
  <c r="BB170" i="19"/>
  <c r="BA170" i="19"/>
  <c r="BM159" i="19" s="1"/>
  <c r="AZ170" i="19"/>
  <c r="BL159" i="19" s="1"/>
  <c r="AY170" i="19"/>
  <c r="BK159" i="19" s="1"/>
  <c r="AX170" i="19"/>
  <c r="AW170" i="19"/>
  <c r="CB169" i="19"/>
  <c r="CA169" i="19"/>
  <c r="BZ169" i="19"/>
  <c r="BY169" i="19"/>
  <c r="BX169" i="19"/>
  <c r="BW169" i="19"/>
  <c r="BV169" i="19"/>
  <c r="BU169" i="19"/>
  <c r="BT169" i="19"/>
  <c r="BS169" i="19"/>
  <c r="BR169" i="19"/>
  <c r="BQ169" i="19"/>
  <c r="BP169" i="19"/>
  <c r="BO169" i="19"/>
  <c r="BN169" i="19"/>
  <c r="BM169" i="19"/>
  <c r="BL169" i="19"/>
  <c r="BK169" i="19"/>
  <c r="BJ169" i="19"/>
  <c r="BF169" i="19"/>
  <c r="BR158" i="19" s="1"/>
  <c r="BE169" i="19"/>
  <c r="BQ158" i="19" s="1"/>
  <c r="BD169" i="19"/>
  <c r="BP158" i="19" s="1"/>
  <c r="BC169" i="19"/>
  <c r="BB169" i="19"/>
  <c r="BA169" i="19"/>
  <c r="AZ169" i="19"/>
  <c r="AY169" i="19"/>
  <c r="AX169" i="19"/>
  <c r="AW169" i="19"/>
  <c r="CB168" i="19"/>
  <c r="CA168" i="19"/>
  <c r="BZ168" i="19"/>
  <c r="BY168" i="19"/>
  <c r="BX168" i="19"/>
  <c r="BW168" i="19"/>
  <c r="BV168" i="19"/>
  <c r="BU168" i="19"/>
  <c r="BT168" i="19"/>
  <c r="BS168" i="19"/>
  <c r="BR168" i="19"/>
  <c r="BQ168" i="19"/>
  <c r="BP168" i="19"/>
  <c r="BO168" i="19"/>
  <c r="BN168" i="19"/>
  <c r="BM168" i="19"/>
  <c r="BL168" i="19"/>
  <c r="BK168" i="19"/>
  <c r="BJ168" i="19"/>
  <c r="BF168" i="19"/>
  <c r="BE168" i="19"/>
  <c r="BD168" i="19"/>
  <c r="BC168" i="19"/>
  <c r="BB168" i="19"/>
  <c r="BA168" i="19"/>
  <c r="AZ168" i="19"/>
  <c r="AY168" i="19"/>
  <c r="AX168" i="19"/>
  <c r="BJ157" i="19" s="1"/>
  <c r="AW168" i="19"/>
  <c r="BI157" i="19" s="1"/>
  <c r="CB167" i="19"/>
  <c r="CA167" i="19"/>
  <c r="BZ167" i="19"/>
  <c r="BY167" i="19"/>
  <c r="BX167" i="19"/>
  <c r="BW167" i="19"/>
  <c r="BV167" i="19"/>
  <c r="BU167" i="19"/>
  <c r="BT167" i="19"/>
  <c r="BS167" i="19"/>
  <c r="BR167" i="19"/>
  <c r="BQ167" i="19"/>
  <c r="BP167" i="19"/>
  <c r="BO167" i="19"/>
  <c r="BN167" i="19"/>
  <c r="BM167" i="19"/>
  <c r="BL167" i="19"/>
  <c r="BK167" i="19"/>
  <c r="BJ167" i="19"/>
  <c r="BF167" i="19"/>
  <c r="BE167" i="19"/>
  <c r="BD167" i="19"/>
  <c r="BP156" i="19" s="1"/>
  <c r="BC167" i="19"/>
  <c r="BO156" i="19" s="1"/>
  <c r="BB167" i="19"/>
  <c r="BN156" i="19" s="1"/>
  <c r="BA167" i="19"/>
  <c r="AZ167" i="19"/>
  <c r="AY167" i="19"/>
  <c r="AX167" i="19"/>
  <c r="AW167" i="19"/>
  <c r="CB166" i="19"/>
  <c r="CA166" i="19"/>
  <c r="BZ166" i="19"/>
  <c r="BY166" i="19"/>
  <c r="BX166" i="19"/>
  <c r="BW166" i="19"/>
  <c r="BV166" i="19"/>
  <c r="BU166" i="19"/>
  <c r="BT166" i="19"/>
  <c r="BS166" i="19"/>
  <c r="BR166" i="19"/>
  <c r="BQ166" i="19"/>
  <c r="BP166" i="19"/>
  <c r="BO166" i="19"/>
  <c r="BN166" i="19"/>
  <c r="BM166" i="19"/>
  <c r="BL166" i="19"/>
  <c r="BK166" i="19"/>
  <c r="BJ166" i="19"/>
  <c r="BF166" i="19"/>
  <c r="BE166" i="19"/>
  <c r="BD166" i="19"/>
  <c r="BC166" i="19"/>
  <c r="BB166" i="19"/>
  <c r="BA166" i="19"/>
  <c r="AZ166" i="19"/>
  <c r="AY166" i="19"/>
  <c r="AX166" i="19"/>
  <c r="AW166" i="19"/>
  <c r="BI155" i="19" s="1"/>
  <c r="CB165" i="19"/>
  <c r="CA165" i="19"/>
  <c r="BZ165" i="19"/>
  <c r="BY165" i="19"/>
  <c r="BX165" i="19"/>
  <c r="BW165" i="19"/>
  <c r="BV165" i="19"/>
  <c r="BU165" i="19"/>
  <c r="BT165" i="19"/>
  <c r="BS165" i="19"/>
  <c r="BR165" i="19"/>
  <c r="BQ165" i="19"/>
  <c r="BP165" i="19"/>
  <c r="BO165" i="19"/>
  <c r="BN165" i="19"/>
  <c r="BM165" i="19"/>
  <c r="BL165" i="19"/>
  <c r="BK165" i="19"/>
  <c r="BJ165" i="19"/>
  <c r="BF165" i="19"/>
  <c r="BE165" i="19"/>
  <c r="BD165" i="19"/>
  <c r="BC165" i="19"/>
  <c r="BB165" i="19"/>
  <c r="BN154" i="19" s="1"/>
  <c r="BA165" i="19"/>
  <c r="BM154" i="19" s="1"/>
  <c r="AZ165" i="19"/>
  <c r="BL154" i="19" s="1"/>
  <c r="AY165" i="19"/>
  <c r="AX165" i="19"/>
  <c r="AW165" i="19"/>
  <c r="CB164" i="19"/>
  <c r="CB175" i="19" s="1"/>
  <c r="CA164" i="19"/>
  <c r="CA175" i="19" s="1"/>
  <c r="BZ164" i="19"/>
  <c r="BZ175" i="19" s="1"/>
  <c r="BY164" i="19"/>
  <c r="BY175" i="19" s="1"/>
  <c r="BX164" i="19"/>
  <c r="BX175" i="19" s="1"/>
  <c r="BW164" i="19"/>
  <c r="BV164" i="19"/>
  <c r="BU164" i="19"/>
  <c r="BT164" i="19"/>
  <c r="BT175" i="19" s="1"/>
  <c r="BS164" i="19"/>
  <c r="BS175" i="19" s="1"/>
  <c r="BR164" i="19"/>
  <c r="BR175" i="19" s="1"/>
  <c r="BQ164" i="19"/>
  <c r="BQ175" i="19" s="1"/>
  <c r="BP164" i="19"/>
  <c r="BP175" i="19" s="1"/>
  <c r="BO164" i="19"/>
  <c r="BO175" i="19" s="1"/>
  <c r="BN164" i="19"/>
  <c r="BN175" i="19" s="1"/>
  <c r="BM164" i="19"/>
  <c r="BM175" i="19" s="1"/>
  <c r="BL164" i="19"/>
  <c r="BL175" i="19" s="1"/>
  <c r="BX180" i="19" s="1"/>
  <c r="AB54" i="19" s="1"/>
  <c r="AB61" i="19" s="1"/>
  <c r="BK164" i="19"/>
  <c r="BJ164" i="19"/>
  <c r="BF164" i="19"/>
  <c r="BR153" i="19" s="1"/>
  <c r="BE164" i="19"/>
  <c r="BQ153" i="19" s="1"/>
  <c r="BD164" i="19"/>
  <c r="BC164" i="19"/>
  <c r="BB164" i="19"/>
  <c r="BA164" i="19"/>
  <c r="AZ164" i="19"/>
  <c r="AY164" i="19"/>
  <c r="AX164" i="19"/>
  <c r="AW164" i="19"/>
  <c r="BF163" i="19"/>
  <c r="BE163" i="19"/>
  <c r="BD163" i="19"/>
  <c r="BC163" i="19"/>
  <c r="BB163" i="19"/>
  <c r="BA163" i="19"/>
  <c r="AZ163" i="19"/>
  <c r="AY163" i="19"/>
  <c r="AX163" i="19"/>
  <c r="AW163" i="19"/>
  <c r="BF162" i="19"/>
  <c r="BE162" i="19"/>
  <c r="BD162" i="19"/>
  <c r="BC162" i="19"/>
  <c r="BO151" i="19" s="1"/>
  <c r="BB162" i="19"/>
  <c r="BN151" i="19" s="1"/>
  <c r="BA162" i="19"/>
  <c r="BM151" i="19" s="1"/>
  <c r="AZ162" i="19"/>
  <c r="AY162" i="19"/>
  <c r="AX162" i="19"/>
  <c r="AW162" i="19"/>
  <c r="BF161" i="19"/>
  <c r="BE161" i="19"/>
  <c r="BD161" i="19"/>
  <c r="BC161" i="19"/>
  <c r="BB161" i="19"/>
  <c r="BA161" i="19"/>
  <c r="AZ161" i="19"/>
  <c r="AY161" i="19"/>
  <c r="BK150" i="19" s="1"/>
  <c r="AX161" i="19"/>
  <c r="BJ150" i="19" s="1"/>
  <c r="AW161" i="19"/>
  <c r="BI150" i="19" s="1"/>
  <c r="BQ160" i="19"/>
  <c r="BP160" i="19"/>
  <c r="BO160" i="19"/>
  <c r="BN160" i="19"/>
  <c r="BM160" i="19"/>
  <c r="BR159" i="19"/>
  <c r="BQ159" i="19"/>
  <c r="BP159" i="19"/>
  <c r="BJ159" i="19"/>
  <c r="BO158" i="19"/>
  <c r="BN158" i="19"/>
  <c r="BM158" i="19"/>
  <c r="BL158" i="19"/>
  <c r="BK158" i="19"/>
  <c r="BJ158" i="19"/>
  <c r="BI158" i="19"/>
  <c r="BF158" i="19"/>
  <c r="BE158" i="19"/>
  <c r="BD158" i="19"/>
  <c r="BC158" i="19"/>
  <c r="BB158" i="19"/>
  <c r="BA158" i="19"/>
  <c r="AZ158" i="19"/>
  <c r="AY158" i="19"/>
  <c r="AX158" i="19"/>
  <c r="AW158" i="19"/>
  <c r="BR157" i="19"/>
  <c r="BL157" i="19"/>
  <c r="BK157" i="19"/>
  <c r="BF157" i="19"/>
  <c r="BE157" i="19"/>
  <c r="BD157" i="19"/>
  <c r="BC157" i="19"/>
  <c r="BB157" i="19"/>
  <c r="BA157" i="19"/>
  <c r="AZ157" i="19"/>
  <c r="AY157" i="19"/>
  <c r="AX157" i="19"/>
  <c r="AW157" i="19"/>
  <c r="BJ156" i="19"/>
  <c r="BI156" i="19"/>
  <c r="BF156" i="19"/>
  <c r="BE156" i="19"/>
  <c r="BD156" i="19"/>
  <c r="BC156" i="19"/>
  <c r="BB156" i="19"/>
  <c r="BA156" i="19"/>
  <c r="AZ156" i="19"/>
  <c r="AY156" i="19"/>
  <c r="AX156" i="19"/>
  <c r="AW156" i="19"/>
  <c r="BR155" i="19"/>
  <c r="BQ155" i="19"/>
  <c r="BP155" i="19"/>
  <c r="BO155" i="19"/>
  <c r="BN155" i="19"/>
  <c r="BF155" i="19"/>
  <c r="BE155" i="19"/>
  <c r="BD155" i="19"/>
  <c r="BC155" i="19"/>
  <c r="BB155" i="19"/>
  <c r="BA155" i="19"/>
  <c r="AZ155" i="19"/>
  <c r="AY155" i="19"/>
  <c r="AX155" i="19"/>
  <c r="AW155" i="19"/>
  <c r="BP154" i="19"/>
  <c r="BO154" i="19"/>
  <c r="BK154" i="19"/>
  <c r="BF154" i="19"/>
  <c r="BE154" i="19"/>
  <c r="BD154" i="19"/>
  <c r="BC154" i="19"/>
  <c r="BB154" i="19"/>
  <c r="BA154" i="19"/>
  <c r="AZ154" i="19"/>
  <c r="AY154" i="19"/>
  <c r="AX154" i="19"/>
  <c r="BJ142" i="19" s="1"/>
  <c r="AW154" i="19"/>
  <c r="BI142" i="19" s="1"/>
  <c r="BK153" i="19"/>
  <c r="BJ153" i="19"/>
  <c r="BI153" i="19"/>
  <c r="BF153" i="19"/>
  <c r="BE153" i="19"/>
  <c r="BD153" i="19"/>
  <c r="BC153" i="19"/>
  <c r="BB153" i="19"/>
  <c r="BA153" i="19"/>
  <c r="AZ153" i="19"/>
  <c r="AY153" i="19"/>
  <c r="AX153" i="19"/>
  <c r="AW153" i="19"/>
  <c r="BR152" i="19"/>
  <c r="BQ152" i="19"/>
  <c r="BP152" i="19"/>
  <c r="BO152" i="19"/>
  <c r="BL152" i="19"/>
  <c r="BK152" i="19"/>
  <c r="BJ152" i="19"/>
  <c r="BI152" i="19"/>
  <c r="BF152" i="19"/>
  <c r="BE152" i="19"/>
  <c r="BD152" i="19"/>
  <c r="BC152" i="19"/>
  <c r="BB152" i="19"/>
  <c r="BA152" i="19"/>
  <c r="AZ152" i="19"/>
  <c r="AY152" i="19"/>
  <c r="AX152" i="19"/>
  <c r="AW152" i="19"/>
  <c r="BQ151" i="19"/>
  <c r="BP151" i="19"/>
  <c r="BL151" i="19"/>
  <c r="BK151" i="19"/>
  <c r="BJ151" i="19"/>
  <c r="BI151" i="19"/>
  <c r="BF151" i="19"/>
  <c r="BE151" i="19"/>
  <c r="BD151" i="19"/>
  <c r="BC151" i="19"/>
  <c r="BB151" i="19"/>
  <c r="BA151" i="19"/>
  <c r="AZ151" i="19"/>
  <c r="AY151" i="19"/>
  <c r="AX151" i="19"/>
  <c r="AW151" i="19"/>
  <c r="BI139" i="19" s="1"/>
  <c r="BR150" i="19"/>
  <c r="BQ150" i="19"/>
  <c r="BP150" i="19"/>
  <c r="BO150" i="19"/>
  <c r="BN150" i="19"/>
  <c r="BF150" i="19"/>
  <c r="BE150" i="19"/>
  <c r="BD150" i="19"/>
  <c r="BC150" i="19"/>
  <c r="BB150" i="19"/>
  <c r="BA150" i="19"/>
  <c r="AZ150" i="19"/>
  <c r="AY150" i="19"/>
  <c r="AX150" i="19"/>
  <c r="AW150" i="19"/>
  <c r="BF149" i="19"/>
  <c r="BE149" i="19"/>
  <c r="BD149" i="19"/>
  <c r="BC149" i="19"/>
  <c r="BB149" i="19"/>
  <c r="BA149" i="19"/>
  <c r="AZ149" i="19"/>
  <c r="AY149" i="19"/>
  <c r="AX149" i="19"/>
  <c r="AW149" i="19"/>
  <c r="BF148" i="19"/>
  <c r="BE148" i="19"/>
  <c r="BD148" i="19"/>
  <c r="BC148" i="19"/>
  <c r="BB148" i="19"/>
  <c r="BA148" i="19"/>
  <c r="AZ148" i="19"/>
  <c r="AY148" i="19"/>
  <c r="AX148" i="19"/>
  <c r="AW148" i="19"/>
  <c r="BP146" i="19"/>
  <c r="BK146" i="19"/>
  <c r="BJ146" i="19"/>
  <c r="BI146" i="19"/>
  <c r="BF145" i="19"/>
  <c r="BR146" i="19" s="1"/>
  <c r="BE145" i="19"/>
  <c r="BQ146" i="19" s="1"/>
  <c r="BD145" i="19"/>
  <c r="BC145" i="19"/>
  <c r="BO146" i="19" s="1"/>
  <c r="BB145" i="19"/>
  <c r="BN146" i="19" s="1"/>
  <c r="BA145" i="19"/>
  <c r="BM146" i="19" s="1"/>
  <c r="AZ145" i="19"/>
  <c r="BL146" i="19" s="1"/>
  <c r="AY145" i="19"/>
  <c r="AX145" i="19"/>
  <c r="AW145" i="19"/>
  <c r="BF144" i="19"/>
  <c r="BR145" i="19" s="1"/>
  <c r="BE144" i="19"/>
  <c r="BQ145" i="19" s="1"/>
  <c r="BD144" i="19"/>
  <c r="BP145" i="19" s="1"/>
  <c r="BC144" i="19"/>
  <c r="BO145" i="19" s="1"/>
  <c r="BB144" i="19"/>
  <c r="BN145" i="19" s="1"/>
  <c r="BA144" i="19"/>
  <c r="BM145" i="19" s="1"/>
  <c r="AZ144" i="19"/>
  <c r="BL145" i="19" s="1"/>
  <c r="AY144" i="19"/>
  <c r="BK145" i="19" s="1"/>
  <c r="AX144" i="19"/>
  <c r="BJ145" i="19" s="1"/>
  <c r="AW144" i="19"/>
  <c r="BI145" i="19" s="1"/>
  <c r="CJ143" i="19"/>
  <c r="CI143" i="19"/>
  <c r="CH143" i="19"/>
  <c r="CG143" i="19"/>
  <c r="CF143" i="19"/>
  <c r="CE143" i="19"/>
  <c r="BF143" i="19"/>
  <c r="BR144" i="19" s="1"/>
  <c r="BE143" i="19"/>
  <c r="BQ144" i="19" s="1"/>
  <c r="BD143" i="19"/>
  <c r="BP144" i="19" s="1"/>
  <c r="BC143" i="19"/>
  <c r="BO144" i="19" s="1"/>
  <c r="BB143" i="19"/>
  <c r="BN144" i="19" s="1"/>
  <c r="BA143" i="19"/>
  <c r="BM144" i="19" s="1"/>
  <c r="AZ143" i="19"/>
  <c r="BL144" i="19" s="1"/>
  <c r="AY143" i="19"/>
  <c r="BK144" i="19" s="1"/>
  <c r="AX143" i="19"/>
  <c r="BJ144" i="19" s="1"/>
  <c r="AW143" i="19"/>
  <c r="BI144" i="19" s="1"/>
  <c r="CJ142" i="19"/>
  <c r="CI142" i="19"/>
  <c r="CH142" i="19"/>
  <c r="CG142" i="19"/>
  <c r="CF142" i="19"/>
  <c r="CE142" i="19"/>
  <c r="BO142" i="19"/>
  <c r="BN142" i="19"/>
  <c r="BM142" i="19"/>
  <c r="BF142" i="19"/>
  <c r="BR143" i="19" s="1"/>
  <c r="BE142" i="19"/>
  <c r="BQ143" i="19" s="1"/>
  <c r="BD142" i="19"/>
  <c r="BP143" i="19" s="1"/>
  <c r="BC142" i="19"/>
  <c r="BO143" i="19" s="1"/>
  <c r="BB142" i="19"/>
  <c r="BN143" i="19" s="1"/>
  <c r="BA142" i="19"/>
  <c r="BM143" i="19" s="1"/>
  <c r="AZ142" i="19"/>
  <c r="BL143" i="19" s="1"/>
  <c r="AY142" i="19"/>
  <c r="BK143" i="19" s="1"/>
  <c r="AX142" i="19"/>
  <c r="BJ143" i="19" s="1"/>
  <c r="AW142" i="19"/>
  <c r="BI143" i="19" s="1"/>
  <c r="CJ141" i="19"/>
  <c r="CI141" i="19"/>
  <c r="CH141" i="19"/>
  <c r="CG141" i="19"/>
  <c r="CF141" i="19"/>
  <c r="CE141" i="19"/>
  <c r="CA141" i="19"/>
  <c r="BZ141" i="19"/>
  <c r="BY141" i="19"/>
  <c r="BX141" i="19"/>
  <c r="BP141" i="19"/>
  <c r="BO141" i="19"/>
  <c r="BI141" i="19"/>
  <c r="BF141" i="19"/>
  <c r="BR142" i="19" s="1"/>
  <c r="BE141" i="19"/>
  <c r="BQ142" i="19" s="1"/>
  <c r="BD141" i="19"/>
  <c r="BP142" i="19" s="1"/>
  <c r="BC141" i="19"/>
  <c r="BB141" i="19"/>
  <c r="BA141" i="19"/>
  <c r="AZ141" i="19"/>
  <c r="BL142" i="19" s="1"/>
  <c r="AY141" i="19"/>
  <c r="BK142" i="19" s="1"/>
  <c r="AX141" i="19"/>
  <c r="AW141" i="19"/>
  <c r="CJ140" i="19"/>
  <c r="CI140" i="19"/>
  <c r="CH140" i="19"/>
  <c r="CG140" i="19"/>
  <c r="CF140" i="19"/>
  <c r="CE140" i="19"/>
  <c r="CA140" i="19"/>
  <c r="BZ140" i="19"/>
  <c r="BY140" i="19"/>
  <c r="BX140" i="19"/>
  <c r="BO140" i="19"/>
  <c r="BN140" i="19"/>
  <c r="BM140" i="19"/>
  <c r="BJ140" i="19"/>
  <c r="BI140" i="19"/>
  <c r="BF140" i="19"/>
  <c r="BR141" i="19" s="1"/>
  <c r="BE140" i="19"/>
  <c r="BQ141" i="19" s="1"/>
  <c r="BD140" i="19"/>
  <c r="BC140" i="19"/>
  <c r="BB140" i="19"/>
  <c r="BN141" i="19" s="1"/>
  <c r="BA140" i="19"/>
  <c r="BM141" i="19" s="1"/>
  <c r="AZ140" i="19"/>
  <c r="BL141" i="19" s="1"/>
  <c r="AY140" i="19"/>
  <c r="BK141" i="19" s="1"/>
  <c r="AX140" i="19"/>
  <c r="BJ141" i="19" s="1"/>
  <c r="AW140" i="19"/>
  <c r="CJ139" i="19"/>
  <c r="CI139" i="19"/>
  <c r="CH139" i="19"/>
  <c r="CG139" i="19"/>
  <c r="CF139" i="19"/>
  <c r="CE139" i="19"/>
  <c r="CA139" i="19"/>
  <c r="BZ139" i="19"/>
  <c r="BY139" i="19"/>
  <c r="BX139" i="19"/>
  <c r="BP139" i="19"/>
  <c r="BO139" i="19"/>
  <c r="BF139" i="19"/>
  <c r="BR140" i="19" s="1"/>
  <c r="BE139" i="19"/>
  <c r="BQ140" i="19" s="1"/>
  <c r="BD139" i="19"/>
  <c r="BP140" i="19" s="1"/>
  <c r="BC139" i="19"/>
  <c r="BB139" i="19"/>
  <c r="BA139" i="19"/>
  <c r="AZ139" i="19"/>
  <c r="BL140" i="19" s="1"/>
  <c r="AY139" i="19"/>
  <c r="BK140" i="19" s="1"/>
  <c r="AX139" i="19"/>
  <c r="AW139" i="19"/>
  <c r="CJ138" i="19"/>
  <c r="CI138" i="19"/>
  <c r="CH138" i="19"/>
  <c r="CG138" i="19"/>
  <c r="CF138" i="19"/>
  <c r="CE138" i="19"/>
  <c r="CA138" i="19"/>
  <c r="BZ138" i="19"/>
  <c r="BY138" i="19"/>
  <c r="BX138" i="19"/>
  <c r="BO138" i="19"/>
  <c r="BN138" i="19"/>
  <c r="BM138" i="19"/>
  <c r="BJ138" i="19"/>
  <c r="BI138" i="19"/>
  <c r="BF138" i="19"/>
  <c r="BR139" i="19" s="1"/>
  <c r="BE138" i="19"/>
  <c r="BQ139" i="19" s="1"/>
  <c r="BD138" i="19"/>
  <c r="BC138" i="19"/>
  <c r="BB138" i="19"/>
  <c r="BN139" i="19" s="1"/>
  <c r="BA138" i="19"/>
  <c r="BM139" i="19" s="1"/>
  <c r="AZ138" i="19"/>
  <c r="BL139" i="19" s="1"/>
  <c r="AY138" i="19"/>
  <c r="BK139" i="19" s="1"/>
  <c r="AX138" i="19"/>
  <c r="BJ139" i="19" s="1"/>
  <c r="AW138" i="19"/>
  <c r="CJ137" i="19"/>
  <c r="CI137" i="19"/>
  <c r="CH137" i="19"/>
  <c r="CG137" i="19"/>
  <c r="CF137" i="19"/>
  <c r="CE137" i="19"/>
  <c r="CA137" i="19"/>
  <c r="BZ137" i="19"/>
  <c r="BY137" i="19"/>
  <c r="BX137" i="19"/>
  <c r="BF137" i="19"/>
  <c r="BR138" i="19" s="1"/>
  <c r="BE137" i="19"/>
  <c r="BQ138" i="19" s="1"/>
  <c r="BD137" i="19"/>
  <c r="BP138" i="19" s="1"/>
  <c r="BC137" i="19"/>
  <c r="BB137" i="19"/>
  <c r="BA137" i="19"/>
  <c r="AZ137" i="19"/>
  <c r="BL138" i="19" s="1"/>
  <c r="AY137" i="19"/>
  <c r="BK138" i="19" s="1"/>
  <c r="AX137" i="19"/>
  <c r="AW137" i="19"/>
  <c r="CJ136" i="19"/>
  <c r="CJ144" i="19" s="1"/>
  <c r="AD60" i="19" s="1"/>
  <c r="CI136" i="19"/>
  <c r="CI144" i="19" s="1"/>
  <c r="AC60" i="19" s="1"/>
  <c r="CH136" i="19"/>
  <c r="CH144" i="19" s="1"/>
  <c r="AB60" i="19" s="1"/>
  <c r="CG136" i="19"/>
  <c r="CG144" i="19" s="1"/>
  <c r="AA60" i="19" s="1"/>
  <c r="CF136" i="19"/>
  <c r="CF144" i="19" s="1"/>
  <c r="Z60" i="19" s="1"/>
  <c r="CE136" i="19"/>
  <c r="CE144" i="19" s="1"/>
  <c r="Y60" i="19" s="1"/>
  <c r="CA136" i="19"/>
  <c r="BZ136" i="19"/>
  <c r="BY136" i="19"/>
  <c r="BX136" i="19"/>
  <c r="BF136" i="19"/>
  <c r="BR137" i="19" s="1"/>
  <c r="BE136" i="19"/>
  <c r="BQ137" i="19" s="1"/>
  <c r="BD136" i="19"/>
  <c r="BC136" i="19"/>
  <c r="BB136" i="19"/>
  <c r="BN137" i="19" s="1"/>
  <c r="BA136" i="19"/>
  <c r="BM137" i="19" s="1"/>
  <c r="AZ136" i="19"/>
  <c r="BL137" i="19" s="1"/>
  <c r="AY136" i="19"/>
  <c r="BK137" i="19" s="1"/>
  <c r="AX136" i="19"/>
  <c r="BJ137" i="19" s="1"/>
  <c r="AW136" i="19"/>
  <c r="BI137" i="19" s="1"/>
  <c r="BF135" i="19"/>
  <c r="BR136" i="19" s="1"/>
  <c r="BE135" i="19"/>
  <c r="BQ136" i="19" s="1"/>
  <c r="BD135" i="19"/>
  <c r="BP136" i="19" s="1"/>
  <c r="BC135" i="19"/>
  <c r="BO136" i="19" s="1"/>
  <c r="BB135" i="19"/>
  <c r="BN136" i="19" s="1"/>
  <c r="BA135" i="19"/>
  <c r="BM136" i="19" s="1"/>
  <c r="AZ135" i="19"/>
  <c r="BL136" i="19" s="1"/>
  <c r="AY135" i="19"/>
  <c r="BK136" i="19" s="1"/>
  <c r="AX135" i="19"/>
  <c r="BJ136" i="19" s="1"/>
  <c r="AW135" i="19"/>
  <c r="BI136" i="19" s="1"/>
  <c r="X124" i="19"/>
  <c r="W124" i="19"/>
  <c r="U124" i="19"/>
  <c r="S124" i="19"/>
  <c r="Q124" i="19"/>
  <c r="O124" i="19"/>
  <c r="M124" i="19"/>
  <c r="Y48" i="19" s="1"/>
  <c r="K124" i="19"/>
  <c r="I124" i="19"/>
  <c r="G124" i="19"/>
  <c r="F124" i="19"/>
  <c r="D124" i="19"/>
  <c r="Y47" i="19" s="1"/>
  <c r="B124" i="19"/>
  <c r="AD57" i="19"/>
  <c r="AC57" i="19"/>
  <c r="AB57" i="19"/>
  <c r="AA57" i="19"/>
  <c r="Z57" i="19"/>
  <c r="Y57" i="19"/>
  <c r="S55" i="19"/>
  <c r="AD58" i="19" s="1"/>
  <c r="R55" i="19"/>
  <c r="AC58" i="19" s="1"/>
  <c r="Q55" i="19"/>
  <c r="AB58" i="19" s="1"/>
  <c r="P55" i="19"/>
  <c r="AA58" i="19" s="1"/>
  <c r="O55" i="19"/>
  <c r="Z58" i="19" s="1"/>
  <c r="N55" i="19"/>
  <c r="Y58" i="19" s="1"/>
  <c r="Y46" i="19"/>
  <c r="Y44" i="19"/>
  <c r="Y43" i="19"/>
  <c r="BF210" i="18"/>
  <c r="BE210" i="18"/>
  <c r="BD210" i="18"/>
  <c r="BC210" i="18"/>
  <c r="BB210" i="18"/>
  <c r="BA210" i="18"/>
  <c r="AZ210" i="18"/>
  <c r="AY210" i="18"/>
  <c r="AX210" i="18"/>
  <c r="AW210" i="18"/>
  <c r="BF209" i="18"/>
  <c r="BE209" i="18"/>
  <c r="BD209" i="18"/>
  <c r="BC209" i="18"/>
  <c r="BB209" i="18"/>
  <c r="BA209" i="18"/>
  <c r="AZ209" i="18"/>
  <c r="AY209" i="18"/>
  <c r="AX209" i="18"/>
  <c r="AW209" i="18"/>
  <c r="BF208" i="18"/>
  <c r="BE208" i="18"/>
  <c r="BD208" i="18"/>
  <c r="BC208" i="18"/>
  <c r="BB208" i="18"/>
  <c r="BA208" i="18"/>
  <c r="AZ208" i="18"/>
  <c r="AY208" i="18"/>
  <c r="AX208" i="18"/>
  <c r="AW208" i="18"/>
  <c r="BF207" i="18"/>
  <c r="BE207" i="18"/>
  <c r="BD207" i="18"/>
  <c r="BC207" i="18"/>
  <c r="BB207" i="18"/>
  <c r="BN157" i="18" s="1"/>
  <c r="BA207" i="18"/>
  <c r="BM157" i="18" s="1"/>
  <c r="AZ207" i="18"/>
  <c r="AY207" i="18"/>
  <c r="AX207" i="18"/>
  <c r="AW207" i="18"/>
  <c r="BF206" i="18"/>
  <c r="BE206" i="18"/>
  <c r="BD206" i="18"/>
  <c r="BC206" i="18"/>
  <c r="BB206" i="18"/>
  <c r="BA206" i="18"/>
  <c r="AZ206" i="18"/>
  <c r="BL156" i="18" s="1"/>
  <c r="AY206" i="18"/>
  <c r="BK156" i="18" s="1"/>
  <c r="AX206" i="18"/>
  <c r="AW206" i="18"/>
  <c r="BF205" i="18"/>
  <c r="BE205" i="18"/>
  <c r="BD205" i="18"/>
  <c r="BC205" i="18"/>
  <c r="BB205" i="18"/>
  <c r="BA205" i="18"/>
  <c r="AZ205" i="18"/>
  <c r="AY205" i="18"/>
  <c r="AX205" i="18"/>
  <c r="BJ155" i="18" s="1"/>
  <c r="AW205" i="18"/>
  <c r="BI155" i="18" s="1"/>
  <c r="BF204" i="18"/>
  <c r="BE204" i="18"/>
  <c r="BD204" i="18"/>
  <c r="BC204" i="18"/>
  <c r="BB204" i="18"/>
  <c r="BA204" i="18"/>
  <c r="AZ204" i="18"/>
  <c r="AY204" i="18"/>
  <c r="AX204" i="18"/>
  <c r="AW204" i="18"/>
  <c r="BF203" i="18"/>
  <c r="BE203" i="18"/>
  <c r="BD203" i="18"/>
  <c r="BC203" i="18"/>
  <c r="BB203" i="18"/>
  <c r="BA203" i="18"/>
  <c r="AZ203" i="18"/>
  <c r="AY203" i="18"/>
  <c r="AX203" i="18"/>
  <c r="AW203" i="18"/>
  <c r="BF202" i="18"/>
  <c r="BE202" i="18"/>
  <c r="BD202" i="18"/>
  <c r="BC202" i="18"/>
  <c r="BB202" i="18"/>
  <c r="BA202" i="18"/>
  <c r="AZ202" i="18"/>
  <c r="AY202" i="18"/>
  <c r="AX202" i="18"/>
  <c r="AW202" i="18"/>
  <c r="BF201" i="18"/>
  <c r="BE201" i="18"/>
  <c r="BD201" i="18"/>
  <c r="BC201" i="18"/>
  <c r="BB201" i="18"/>
  <c r="BA201" i="18"/>
  <c r="AZ201" i="18"/>
  <c r="AY201" i="18"/>
  <c r="AX201" i="18"/>
  <c r="AW201" i="18"/>
  <c r="BF200" i="18"/>
  <c r="BE200" i="18"/>
  <c r="BD200" i="18"/>
  <c r="BC200" i="18"/>
  <c r="BB200" i="18"/>
  <c r="BA200" i="18"/>
  <c r="AZ200" i="18"/>
  <c r="AY200" i="18"/>
  <c r="AX200" i="18"/>
  <c r="AW200" i="18"/>
  <c r="BF197" i="18"/>
  <c r="BE197" i="18"/>
  <c r="BD197" i="18"/>
  <c r="BC197" i="18"/>
  <c r="BB197" i="18"/>
  <c r="BA197" i="18"/>
  <c r="AZ197" i="18"/>
  <c r="AY197" i="18"/>
  <c r="AX197" i="18"/>
  <c r="AW197" i="18"/>
  <c r="BI160" i="18" s="1"/>
  <c r="BF196" i="18"/>
  <c r="BE196" i="18"/>
  <c r="BD196" i="18"/>
  <c r="BC196" i="18"/>
  <c r="BB196" i="18"/>
  <c r="BA196" i="18"/>
  <c r="AZ196" i="18"/>
  <c r="AY196" i="18"/>
  <c r="AX196" i="18"/>
  <c r="AW196" i="18"/>
  <c r="BF195" i="18"/>
  <c r="BR158" i="18" s="1"/>
  <c r="BE195" i="18"/>
  <c r="BD195" i="18"/>
  <c r="BC195" i="18"/>
  <c r="BB195" i="18"/>
  <c r="BA195" i="18"/>
  <c r="AZ195" i="18"/>
  <c r="AY195" i="18"/>
  <c r="AX195" i="18"/>
  <c r="AW195" i="18"/>
  <c r="BF194" i="18"/>
  <c r="BE194" i="18"/>
  <c r="BD194" i="18"/>
  <c r="BP157" i="18" s="1"/>
  <c r="BC194" i="18"/>
  <c r="BO157" i="18" s="1"/>
  <c r="BB194" i="18"/>
  <c r="BA194" i="18"/>
  <c r="AZ194" i="18"/>
  <c r="AY194" i="18"/>
  <c r="AX194" i="18"/>
  <c r="AW194" i="18"/>
  <c r="BF193" i="18"/>
  <c r="BE193" i="18"/>
  <c r="BD193" i="18"/>
  <c r="BC193" i="18"/>
  <c r="BB193" i="18"/>
  <c r="BA193" i="18"/>
  <c r="BM156" i="18" s="1"/>
  <c r="AZ193" i="18"/>
  <c r="AY193" i="18"/>
  <c r="AX193" i="18"/>
  <c r="AW193" i="18"/>
  <c r="BF192" i="18"/>
  <c r="BE192" i="18"/>
  <c r="BD192" i="18"/>
  <c r="BC192" i="18"/>
  <c r="BB192" i="18"/>
  <c r="BA192" i="18"/>
  <c r="AZ192" i="18"/>
  <c r="BL155" i="18" s="1"/>
  <c r="AY192" i="18"/>
  <c r="BK155" i="18" s="1"/>
  <c r="AX192" i="18"/>
  <c r="AW192" i="18"/>
  <c r="BF191" i="18"/>
  <c r="BE191" i="18"/>
  <c r="BD191" i="18"/>
  <c r="BC191" i="18"/>
  <c r="BB191" i="18"/>
  <c r="BA191" i="18"/>
  <c r="AZ191" i="18"/>
  <c r="AY191" i="18"/>
  <c r="AX191" i="18"/>
  <c r="BJ154" i="18" s="1"/>
  <c r="AW191" i="18"/>
  <c r="BI154" i="18" s="1"/>
  <c r="BF190" i="18"/>
  <c r="BE190" i="18"/>
  <c r="BD190" i="18"/>
  <c r="BC190" i="18"/>
  <c r="BB190" i="18"/>
  <c r="BA190" i="18"/>
  <c r="BM153" i="18" s="1"/>
  <c r="AZ190" i="18"/>
  <c r="BL153" i="18" s="1"/>
  <c r="AY190" i="18"/>
  <c r="AX190" i="18"/>
  <c r="AW190" i="18"/>
  <c r="BR189" i="18"/>
  <c r="BQ189" i="18"/>
  <c r="BP189" i="18"/>
  <c r="BO189" i="18"/>
  <c r="BN189" i="18"/>
  <c r="BF189" i="18"/>
  <c r="BE189" i="18"/>
  <c r="BD189" i="18"/>
  <c r="BC189" i="18"/>
  <c r="BB189" i="18"/>
  <c r="BA189" i="18"/>
  <c r="AZ189" i="18"/>
  <c r="AY189" i="18"/>
  <c r="AX189" i="18"/>
  <c r="AW189" i="18"/>
  <c r="BR188" i="18"/>
  <c r="BQ188" i="18"/>
  <c r="BP188" i="18"/>
  <c r="BO188" i="18"/>
  <c r="BN188" i="18"/>
  <c r="BF188" i="18"/>
  <c r="BE188" i="18"/>
  <c r="BD188" i="18"/>
  <c r="BC188" i="18"/>
  <c r="BB188" i="18"/>
  <c r="BA188" i="18"/>
  <c r="AZ188" i="18"/>
  <c r="AY188" i="18"/>
  <c r="AX188" i="18"/>
  <c r="AW188" i="18"/>
  <c r="BR187" i="18"/>
  <c r="BQ187" i="18"/>
  <c r="BP187" i="18"/>
  <c r="BO187" i="18"/>
  <c r="BN187" i="18"/>
  <c r="BF187" i="18"/>
  <c r="BE187" i="18"/>
  <c r="BD187" i="18"/>
  <c r="BC187" i="18"/>
  <c r="BB187" i="18"/>
  <c r="BA187" i="18"/>
  <c r="AZ187" i="18"/>
  <c r="AY187" i="18"/>
  <c r="AX187" i="18"/>
  <c r="AW187" i="18"/>
  <c r="BR186" i="18"/>
  <c r="BQ186" i="18"/>
  <c r="BP186" i="18"/>
  <c r="BO186" i="18"/>
  <c r="BN186" i="18"/>
  <c r="BR185" i="18"/>
  <c r="BQ185" i="18"/>
  <c r="BP185" i="18"/>
  <c r="BO185" i="18"/>
  <c r="BN185" i="18"/>
  <c r="BR184" i="18"/>
  <c r="BQ184" i="18"/>
  <c r="BP184" i="18"/>
  <c r="BO184" i="18"/>
  <c r="BN184" i="18"/>
  <c r="BF184" i="18"/>
  <c r="BE184" i="18"/>
  <c r="BD184" i="18"/>
  <c r="BC184" i="18"/>
  <c r="BB184" i="18"/>
  <c r="BA184" i="18"/>
  <c r="AZ184" i="18"/>
  <c r="AY184" i="18"/>
  <c r="BK160" i="18" s="1"/>
  <c r="AX184" i="18"/>
  <c r="BJ160" i="18" s="1"/>
  <c r="AW184" i="18"/>
  <c r="BR183" i="18"/>
  <c r="BQ183" i="18"/>
  <c r="BP183" i="18"/>
  <c r="BO183" i="18"/>
  <c r="BN183" i="18"/>
  <c r="BF183" i="18"/>
  <c r="BE183" i="18"/>
  <c r="BD183" i="18"/>
  <c r="BC183" i="18"/>
  <c r="BB183" i="18"/>
  <c r="BN159" i="18" s="1"/>
  <c r="BA183" i="18"/>
  <c r="BM159" i="18" s="1"/>
  <c r="AZ183" i="18"/>
  <c r="AY183" i="18"/>
  <c r="AX183" i="18"/>
  <c r="AW183" i="18"/>
  <c r="BR182" i="18"/>
  <c r="BQ182" i="18"/>
  <c r="BP182" i="18"/>
  <c r="BO182" i="18"/>
  <c r="BN182" i="18"/>
  <c r="BF182" i="18"/>
  <c r="BE182" i="18"/>
  <c r="BD182" i="18"/>
  <c r="BC182" i="18"/>
  <c r="BB182" i="18"/>
  <c r="BA182" i="18"/>
  <c r="AZ182" i="18"/>
  <c r="AY182" i="18"/>
  <c r="AX182" i="18"/>
  <c r="AW182" i="18"/>
  <c r="BR181" i="18"/>
  <c r="BQ181" i="18"/>
  <c r="BP181" i="18"/>
  <c r="BO181" i="18"/>
  <c r="BN181" i="18"/>
  <c r="BF181" i="18"/>
  <c r="BE181" i="18"/>
  <c r="BD181" i="18"/>
  <c r="BC181" i="18"/>
  <c r="BB181" i="18"/>
  <c r="BA181" i="18"/>
  <c r="AZ181" i="18"/>
  <c r="AY181" i="18"/>
  <c r="AX181" i="18"/>
  <c r="AW181" i="18"/>
  <c r="BR180" i="18"/>
  <c r="BQ180" i="18"/>
  <c r="BP180" i="18"/>
  <c r="BO180" i="18"/>
  <c r="BN180" i="18"/>
  <c r="BF180" i="18"/>
  <c r="BE180" i="18"/>
  <c r="BQ156" i="18" s="1"/>
  <c r="BD180" i="18"/>
  <c r="BP156" i="18" s="1"/>
  <c r="BC180" i="18"/>
  <c r="BB180" i="18"/>
  <c r="BA180" i="18"/>
  <c r="AZ180" i="18"/>
  <c r="AY180" i="18"/>
  <c r="AX180" i="18"/>
  <c r="AW180" i="18"/>
  <c r="BR179" i="18"/>
  <c r="BR190" i="18" s="1"/>
  <c r="BQ179" i="18"/>
  <c r="BQ190" i="18" s="1"/>
  <c r="BP179" i="18"/>
  <c r="BP190" i="18" s="1"/>
  <c r="BO179" i="18"/>
  <c r="BO190" i="18" s="1"/>
  <c r="BN179" i="18"/>
  <c r="BN190" i="18" s="1"/>
  <c r="BF179" i="18"/>
  <c r="BE179" i="18"/>
  <c r="BD179" i="18"/>
  <c r="BC179" i="18"/>
  <c r="BB179" i="18"/>
  <c r="BA179" i="18"/>
  <c r="AZ179" i="18"/>
  <c r="AY179" i="18"/>
  <c r="AX179" i="18"/>
  <c r="AW179" i="18"/>
  <c r="BF178" i="18"/>
  <c r="BR154" i="18" s="1"/>
  <c r="BE178" i="18"/>
  <c r="BQ154" i="18" s="1"/>
  <c r="BD178" i="18"/>
  <c r="BC178" i="18"/>
  <c r="BB178" i="18"/>
  <c r="BA178" i="18"/>
  <c r="AZ178" i="18"/>
  <c r="AY178" i="18"/>
  <c r="AX178" i="18"/>
  <c r="AW178" i="18"/>
  <c r="BF177" i="18"/>
  <c r="BE177" i="18"/>
  <c r="BD177" i="18"/>
  <c r="BP153" i="18" s="1"/>
  <c r="BC177" i="18"/>
  <c r="BO153" i="18" s="1"/>
  <c r="BB177" i="18"/>
  <c r="BA177" i="18"/>
  <c r="AZ177" i="18"/>
  <c r="AY177" i="18"/>
  <c r="AX177" i="18"/>
  <c r="AW177" i="18"/>
  <c r="BF176" i="18"/>
  <c r="BE176" i="18"/>
  <c r="BD176" i="18"/>
  <c r="BC176" i="18"/>
  <c r="BB176" i="18"/>
  <c r="BN152" i="18" s="1"/>
  <c r="BA176" i="18"/>
  <c r="BM152" i="18" s="1"/>
  <c r="AZ176" i="18"/>
  <c r="AY176" i="18"/>
  <c r="AX176" i="18"/>
  <c r="AW176" i="18"/>
  <c r="BF175" i="18"/>
  <c r="BR151" i="18" s="1"/>
  <c r="BE175" i="18"/>
  <c r="BD175" i="18"/>
  <c r="BC175" i="18"/>
  <c r="BB175" i="18"/>
  <c r="BA175" i="18"/>
  <c r="AZ175" i="18"/>
  <c r="AY175" i="18"/>
  <c r="AX175" i="18"/>
  <c r="AW175" i="18"/>
  <c r="CB174" i="18"/>
  <c r="CA174" i="18"/>
  <c r="BZ174" i="18"/>
  <c r="BY174" i="18"/>
  <c r="BX174" i="18"/>
  <c r="BW174" i="18"/>
  <c r="BV174" i="18"/>
  <c r="BU174" i="18"/>
  <c r="BT174" i="18"/>
  <c r="BS174" i="18"/>
  <c r="BR174" i="18"/>
  <c r="BQ174" i="18"/>
  <c r="BP174" i="18"/>
  <c r="BO174" i="18"/>
  <c r="BN174" i="18"/>
  <c r="BM174" i="18"/>
  <c r="BL174" i="18"/>
  <c r="BK174" i="18"/>
  <c r="BJ174" i="18"/>
  <c r="BF174" i="18"/>
  <c r="BE174" i="18"/>
  <c r="BD174" i="18"/>
  <c r="BC174" i="18"/>
  <c r="BB174" i="18"/>
  <c r="BA174" i="18"/>
  <c r="AZ174" i="18"/>
  <c r="AY174" i="18"/>
  <c r="AX174" i="18"/>
  <c r="AW174" i="18"/>
  <c r="CB173" i="18"/>
  <c r="CA173" i="18"/>
  <c r="BZ173" i="18"/>
  <c r="BY173" i="18"/>
  <c r="BX173" i="18"/>
  <c r="BW173" i="18"/>
  <c r="BV173" i="18"/>
  <c r="BU173" i="18"/>
  <c r="BT173" i="18"/>
  <c r="BS173" i="18"/>
  <c r="BR173" i="18"/>
  <c r="BQ173" i="18"/>
  <c r="BP173" i="18"/>
  <c r="BO173" i="18"/>
  <c r="BN173" i="18"/>
  <c r="BM173" i="18"/>
  <c r="BL173" i="18"/>
  <c r="BK173" i="18"/>
  <c r="BJ173" i="18"/>
  <c r="CB172" i="18"/>
  <c r="CA172" i="18"/>
  <c r="BZ172" i="18"/>
  <c r="BY172" i="18"/>
  <c r="BX172" i="18"/>
  <c r="BW172" i="18"/>
  <c r="BV172" i="18"/>
  <c r="BU172" i="18"/>
  <c r="BT172" i="18"/>
  <c r="BS172" i="18"/>
  <c r="BR172" i="18"/>
  <c r="BQ172" i="18"/>
  <c r="BP172" i="18"/>
  <c r="BO172" i="18"/>
  <c r="BN172" i="18"/>
  <c r="BM172" i="18"/>
  <c r="BL172" i="18"/>
  <c r="BK172" i="18"/>
  <c r="BJ172" i="18"/>
  <c r="CB171" i="18"/>
  <c r="CA171" i="18"/>
  <c r="BZ171" i="18"/>
  <c r="BY171" i="18"/>
  <c r="BX171" i="18"/>
  <c r="BW171" i="18"/>
  <c r="BV171" i="18"/>
  <c r="BU171" i="18"/>
  <c r="BT171" i="18"/>
  <c r="BS171" i="18"/>
  <c r="BR171" i="18"/>
  <c r="BQ171" i="18"/>
  <c r="BP171" i="18"/>
  <c r="BO171" i="18"/>
  <c r="BN171" i="18"/>
  <c r="BM171" i="18"/>
  <c r="BL171" i="18"/>
  <c r="BK171" i="18"/>
  <c r="BJ171" i="18"/>
  <c r="BF171" i="18"/>
  <c r="BR160" i="18" s="1"/>
  <c r="BE171" i="18"/>
  <c r="BD171" i="18"/>
  <c r="BC171" i="18"/>
  <c r="BB171" i="18"/>
  <c r="BA171" i="18"/>
  <c r="AZ171" i="18"/>
  <c r="AY171" i="18"/>
  <c r="AX171" i="18"/>
  <c r="AW171" i="18"/>
  <c r="CB170" i="18"/>
  <c r="CA170" i="18"/>
  <c r="BZ170" i="18"/>
  <c r="BY170" i="18"/>
  <c r="BX170" i="18"/>
  <c r="BW170" i="18"/>
  <c r="BV170" i="18"/>
  <c r="BU170" i="18"/>
  <c r="BT170" i="18"/>
  <c r="BS170" i="18"/>
  <c r="BR170" i="18"/>
  <c r="BQ170" i="18"/>
  <c r="BP170" i="18"/>
  <c r="BO170" i="18"/>
  <c r="BN170" i="18"/>
  <c r="BM170" i="18"/>
  <c r="BL170" i="18"/>
  <c r="BK170" i="18"/>
  <c r="BJ170" i="18"/>
  <c r="BF170" i="18"/>
  <c r="BE170" i="18"/>
  <c r="BD170" i="18"/>
  <c r="BC170" i="18"/>
  <c r="BB170" i="18"/>
  <c r="BA170" i="18"/>
  <c r="AZ170" i="18"/>
  <c r="BL159" i="18" s="1"/>
  <c r="AY170" i="18"/>
  <c r="BK159" i="18" s="1"/>
  <c r="AX170" i="18"/>
  <c r="AW170" i="18"/>
  <c r="CB169" i="18"/>
  <c r="CA169" i="18"/>
  <c r="BZ169" i="18"/>
  <c r="BY169" i="18"/>
  <c r="BX169" i="18"/>
  <c r="BW169" i="18"/>
  <c r="BV169" i="18"/>
  <c r="BU169" i="18"/>
  <c r="BT169" i="18"/>
  <c r="BS169" i="18"/>
  <c r="BR169" i="18"/>
  <c r="BQ169" i="18"/>
  <c r="BP169" i="18"/>
  <c r="BO169" i="18"/>
  <c r="BN169" i="18"/>
  <c r="BM169" i="18"/>
  <c r="BL169" i="18"/>
  <c r="BK169" i="18"/>
  <c r="BJ169" i="18"/>
  <c r="BF169" i="18"/>
  <c r="BE169" i="18"/>
  <c r="BQ158" i="18" s="1"/>
  <c r="BD169" i="18"/>
  <c r="BP158" i="18" s="1"/>
  <c r="BC169" i="18"/>
  <c r="BB169" i="18"/>
  <c r="BA169" i="18"/>
  <c r="AZ169" i="18"/>
  <c r="AY169" i="18"/>
  <c r="AX169" i="18"/>
  <c r="AW169" i="18"/>
  <c r="CB168" i="18"/>
  <c r="CA168" i="18"/>
  <c r="BZ168" i="18"/>
  <c r="BY168" i="18"/>
  <c r="BX168" i="18"/>
  <c r="BW168" i="18"/>
  <c r="BV168" i="18"/>
  <c r="BU168" i="18"/>
  <c r="BT168" i="18"/>
  <c r="BS168" i="18"/>
  <c r="BR168" i="18"/>
  <c r="BQ168" i="18"/>
  <c r="BP168" i="18"/>
  <c r="BO168" i="18"/>
  <c r="BN168" i="18"/>
  <c r="BM168" i="18"/>
  <c r="BL168" i="18"/>
  <c r="BK168" i="18"/>
  <c r="BJ168" i="18"/>
  <c r="BF168" i="18"/>
  <c r="BE168" i="18"/>
  <c r="BD168" i="18"/>
  <c r="BC168" i="18"/>
  <c r="BB168" i="18"/>
  <c r="BA168" i="18"/>
  <c r="AZ168" i="18"/>
  <c r="AY168" i="18"/>
  <c r="AX168" i="18"/>
  <c r="BJ157" i="18" s="1"/>
  <c r="AW168" i="18"/>
  <c r="BI157" i="18" s="1"/>
  <c r="CB167" i="18"/>
  <c r="CA167" i="18"/>
  <c r="BZ167" i="18"/>
  <c r="BY167" i="18"/>
  <c r="BX167" i="18"/>
  <c r="BW167" i="18"/>
  <c r="BV167" i="18"/>
  <c r="BU167" i="18"/>
  <c r="BT167" i="18"/>
  <c r="BS167" i="18"/>
  <c r="BR167" i="18"/>
  <c r="BQ167" i="18"/>
  <c r="BP167" i="18"/>
  <c r="BO167" i="18"/>
  <c r="BN167" i="18"/>
  <c r="BM167" i="18"/>
  <c r="BL167" i="18"/>
  <c r="BK167" i="18"/>
  <c r="BJ167" i="18"/>
  <c r="BF167" i="18"/>
  <c r="BE167" i="18"/>
  <c r="BD167" i="18"/>
  <c r="BC167" i="18"/>
  <c r="BO156" i="18" s="1"/>
  <c r="BB167" i="18"/>
  <c r="BN156" i="18" s="1"/>
  <c r="BA167" i="18"/>
  <c r="AZ167" i="18"/>
  <c r="AY167" i="18"/>
  <c r="AX167" i="18"/>
  <c r="AW167" i="18"/>
  <c r="CB166" i="18"/>
  <c r="CA166" i="18"/>
  <c r="BZ166" i="18"/>
  <c r="BY166" i="18"/>
  <c r="BX166" i="18"/>
  <c r="BW166" i="18"/>
  <c r="BV166" i="18"/>
  <c r="BU166" i="18"/>
  <c r="BT166" i="18"/>
  <c r="BS166" i="18"/>
  <c r="BR166" i="18"/>
  <c r="BQ166" i="18"/>
  <c r="BP166" i="18"/>
  <c r="BO166" i="18"/>
  <c r="BN166" i="18"/>
  <c r="BM166" i="18"/>
  <c r="BL166" i="18"/>
  <c r="BK166" i="18"/>
  <c r="BJ166" i="18"/>
  <c r="BF166" i="18"/>
  <c r="BE166" i="18"/>
  <c r="BD166" i="18"/>
  <c r="BC166" i="18"/>
  <c r="BB166" i="18"/>
  <c r="BA166" i="18"/>
  <c r="AZ166" i="18"/>
  <c r="AY166" i="18"/>
  <c r="AX166" i="18"/>
  <c r="AW166" i="18"/>
  <c r="CB165" i="18"/>
  <c r="CA165" i="18"/>
  <c r="BZ165" i="18"/>
  <c r="BY165" i="18"/>
  <c r="BX165" i="18"/>
  <c r="BW165" i="18"/>
  <c r="BV165" i="18"/>
  <c r="BU165" i="18"/>
  <c r="BT165" i="18"/>
  <c r="BS165" i="18"/>
  <c r="BR165" i="18"/>
  <c r="BQ165" i="18"/>
  <c r="BP165" i="18"/>
  <c r="BO165" i="18"/>
  <c r="BN165" i="18"/>
  <c r="BM165" i="18"/>
  <c r="BL165" i="18"/>
  <c r="BK165" i="18"/>
  <c r="BJ165" i="18"/>
  <c r="BF165" i="18"/>
  <c r="BE165" i="18"/>
  <c r="BD165" i="18"/>
  <c r="BC165" i="18"/>
  <c r="BB165" i="18"/>
  <c r="BA165" i="18"/>
  <c r="BM154" i="18" s="1"/>
  <c r="AZ165" i="18"/>
  <c r="BL154" i="18" s="1"/>
  <c r="AY165" i="18"/>
  <c r="AX165" i="18"/>
  <c r="AW165" i="18"/>
  <c r="CB164" i="18"/>
  <c r="CB175" i="18" s="1"/>
  <c r="CA164" i="18"/>
  <c r="CA175" i="18" s="1"/>
  <c r="BZ164" i="18"/>
  <c r="BZ175" i="18" s="1"/>
  <c r="BY164" i="18"/>
  <c r="BY175" i="18" s="1"/>
  <c r="BX164" i="18"/>
  <c r="BX175" i="18" s="1"/>
  <c r="BW164" i="18"/>
  <c r="BW175" i="18" s="1"/>
  <c r="BV164" i="18"/>
  <c r="BU164" i="18"/>
  <c r="BT164" i="18"/>
  <c r="BT175" i="18" s="1"/>
  <c r="BS164" i="18"/>
  <c r="BS175" i="18" s="1"/>
  <c r="BR164" i="18"/>
  <c r="BR175" i="18" s="1"/>
  <c r="BQ164" i="18"/>
  <c r="BQ175" i="18" s="1"/>
  <c r="BP164" i="18"/>
  <c r="BP175" i="18" s="1"/>
  <c r="BO164" i="18"/>
  <c r="BO175" i="18" s="1"/>
  <c r="BN164" i="18"/>
  <c r="BN175" i="18" s="1"/>
  <c r="BV180" i="18" s="1"/>
  <c r="Z61" i="18" s="1"/>
  <c r="BM164" i="18"/>
  <c r="BM175" i="18" s="1"/>
  <c r="BL164" i="18"/>
  <c r="BL175" i="18" s="1"/>
  <c r="BK164" i="18"/>
  <c r="BK175" i="18" s="1"/>
  <c r="BJ164" i="18"/>
  <c r="BF164" i="18"/>
  <c r="BR153" i="18" s="1"/>
  <c r="BE164" i="18"/>
  <c r="BQ153" i="18" s="1"/>
  <c r="BD164" i="18"/>
  <c r="BC164" i="18"/>
  <c r="BB164" i="18"/>
  <c r="BA164" i="18"/>
  <c r="AZ164" i="18"/>
  <c r="AY164" i="18"/>
  <c r="AX164" i="18"/>
  <c r="AW164" i="18"/>
  <c r="BF163" i="18"/>
  <c r="BE163" i="18"/>
  <c r="BD163" i="18"/>
  <c r="BC163" i="18"/>
  <c r="BB163" i="18"/>
  <c r="BA163" i="18"/>
  <c r="AZ163" i="18"/>
  <c r="AY163" i="18"/>
  <c r="AX163" i="18"/>
  <c r="AW163" i="18"/>
  <c r="BF162" i="18"/>
  <c r="BE162" i="18"/>
  <c r="BD162" i="18"/>
  <c r="BC162" i="18"/>
  <c r="BB162" i="18"/>
  <c r="BN151" i="18" s="1"/>
  <c r="BA162" i="18"/>
  <c r="BM151" i="18" s="1"/>
  <c r="AZ162" i="18"/>
  <c r="AY162" i="18"/>
  <c r="AX162" i="18"/>
  <c r="AW162" i="18"/>
  <c r="BF161" i="18"/>
  <c r="BE161" i="18"/>
  <c r="BD161" i="18"/>
  <c r="BC161" i="18"/>
  <c r="BB161" i="18"/>
  <c r="BA161" i="18"/>
  <c r="AZ161" i="18"/>
  <c r="AY161" i="18"/>
  <c r="AX161" i="18"/>
  <c r="BJ150" i="18" s="1"/>
  <c r="AW161" i="18"/>
  <c r="BI150" i="18" s="1"/>
  <c r="BQ160" i="18"/>
  <c r="BP160" i="18"/>
  <c r="BO160" i="18"/>
  <c r="BN160" i="18"/>
  <c r="BM160" i="18"/>
  <c r="BL160" i="18"/>
  <c r="BR159" i="18"/>
  <c r="BQ159" i="18"/>
  <c r="BP159" i="18"/>
  <c r="BO159" i="18"/>
  <c r="BJ159" i="18"/>
  <c r="BI159" i="18"/>
  <c r="BO158" i="18"/>
  <c r="BN158" i="18"/>
  <c r="BM158" i="18"/>
  <c r="BL158" i="18"/>
  <c r="BK158" i="18"/>
  <c r="BJ158" i="18"/>
  <c r="BI158" i="18"/>
  <c r="BF158" i="18"/>
  <c r="BE158" i="18"/>
  <c r="BD158" i="18"/>
  <c r="BC158" i="18"/>
  <c r="BB158" i="18"/>
  <c r="BA158" i="18"/>
  <c r="AZ158" i="18"/>
  <c r="AY158" i="18"/>
  <c r="AX158" i="18"/>
  <c r="AW158" i="18"/>
  <c r="BR157" i="18"/>
  <c r="BQ157" i="18"/>
  <c r="BL157" i="18"/>
  <c r="BK157" i="18"/>
  <c r="BF157" i="18"/>
  <c r="BE157" i="18"/>
  <c r="BD157" i="18"/>
  <c r="BC157" i="18"/>
  <c r="BB157" i="18"/>
  <c r="BA157" i="18"/>
  <c r="AZ157" i="18"/>
  <c r="AY157" i="18"/>
  <c r="AX157" i="18"/>
  <c r="AW157" i="18"/>
  <c r="BR156" i="18"/>
  <c r="BJ156" i="18"/>
  <c r="BI156" i="18"/>
  <c r="BF156" i="18"/>
  <c r="BE156" i="18"/>
  <c r="BD156" i="18"/>
  <c r="BC156" i="18"/>
  <c r="BB156" i="18"/>
  <c r="BA156" i="18"/>
  <c r="AZ156" i="18"/>
  <c r="AY156" i="18"/>
  <c r="AX156" i="18"/>
  <c r="AW156" i="18"/>
  <c r="BR155" i="18"/>
  <c r="BQ155" i="18"/>
  <c r="BP155" i="18"/>
  <c r="BO155" i="18"/>
  <c r="BN155" i="18"/>
  <c r="BM155" i="18"/>
  <c r="BF155" i="18"/>
  <c r="BE155" i="18"/>
  <c r="BD155" i="18"/>
  <c r="BC155" i="18"/>
  <c r="BB155" i="18"/>
  <c r="BA155" i="18"/>
  <c r="AZ155" i="18"/>
  <c r="AY155" i="18"/>
  <c r="AX155" i="18"/>
  <c r="AW155" i="18"/>
  <c r="BP154" i="18"/>
  <c r="BO154" i="18"/>
  <c r="BN154" i="18"/>
  <c r="BK154" i="18"/>
  <c r="BF154" i="18"/>
  <c r="BE154" i="18"/>
  <c r="BD154" i="18"/>
  <c r="BC154" i="18"/>
  <c r="BB154" i="18"/>
  <c r="BA154" i="18"/>
  <c r="AZ154" i="18"/>
  <c r="AY154" i="18"/>
  <c r="AX154" i="18"/>
  <c r="BJ142" i="18" s="1"/>
  <c r="AW154" i="18"/>
  <c r="BI142" i="18" s="1"/>
  <c r="BN153" i="18"/>
  <c r="BK153" i="18"/>
  <c r="BJ153" i="18"/>
  <c r="BI153" i="18"/>
  <c r="BF153" i="18"/>
  <c r="BE153" i="18"/>
  <c r="BD153" i="18"/>
  <c r="BC153" i="18"/>
  <c r="BB153" i="18"/>
  <c r="BA153" i="18"/>
  <c r="AZ153" i="18"/>
  <c r="AY153" i="18"/>
  <c r="AX153" i="18"/>
  <c r="AW153" i="18"/>
  <c r="BR152" i="18"/>
  <c r="BQ152" i="18"/>
  <c r="BP152" i="18"/>
  <c r="BO152" i="18"/>
  <c r="BL152" i="18"/>
  <c r="BK152" i="18"/>
  <c r="BJ152" i="18"/>
  <c r="BI152" i="18"/>
  <c r="BF152" i="18"/>
  <c r="BE152" i="18"/>
  <c r="BD152" i="18"/>
  <c r="BC152" i="18"/>
  <c r="BB152" i="18"/>
  <c r="BA152" i="18"/>
  <c r="AZ152" i="18"/>
  <c r="AY152" i="18"/>
  <c r="AX152" i="18"/>
  <c r="AW152" i="18"/>
  <c r="BQ151" i="18"/>
  <c r="BP151" i="18"/>
  <c r="BO151" i="18"/>
  <c r="BL151" i="18"/>
  <c r="BK151" i="18"/>
  <c r="BJ151" i="18"/>
  <c r="BI151" i="18"/>
  <c r="BF151" i="18"/>
  <c r="BE151" i="18"/>
  <c r="BD151" i="18"/>
  <c r="BC151" i="18"/>
  <c r="BB151" i="18"/>
  <c r="BA151" i="18"/>
  <c r="AZ151" i="18"/>
  <c r="AY151" i="18"/>
  <c r="AX151" i="18"/>
  <c r="AW151" i="18"/>
  <c r="BR150" i="18"/>
  <c r="BR161" i="18" s="1"/>
  <c r="AC75" i="18" s="1"/>
  <c r="BQ150" i="18"/>
  <c r="BP150" i="18"/>
  <c r="BO150" i="18"/>
  <c r="BN150" i="18"/>
  <c r="BM150" i="18"/>
  <c r="BF150" i="18"/>
  <c r="BE150" i="18"/>
  <c r="BD150" i="18"/>
  <c r="BC150" i="18"/>
  <c r="BB150" i="18"/>
  <c r="BA150" i="18"/>
  <c r="AZ150" i="18"/>
  <c r="AY150" i="18"/>
  <c r="AX150" i="18"/>
  <c r="AW150" i="18"/>
  <c r="BF149" i="18"/>
  <c r="BE149" i="18"/>
  <c r="BD149" i="18"/>
  <c r="BP137" i="18" s="1"/>
  <c r="BC149" i="18"/>
  <c r="BO137" i="18" s="1"/>
  <c r="BB149" i="18"/>
  <c r="BA149" i="18"/>
  <c r="AZ149" i="18"/>
  <c r="AY149" i="18"/>
  <c r="AX149" i="18"/>
  <c r="AW149" i="18"/>
  <c r="BF148" i="18"/>
  <c r="BE148" i="18"/>
  <c r="BD148" i="18"/>
  <c r="BC148" i="18"/>
  <c r="BB148" i="18"/>
  <c r="BA148" i="18"/>
  <c r="AZ148" i="18"/>
  <c r="AY148" i="18"/>
  <c r="AX148" i="18"/>
  <c r="AW148" i="18"/>
  <c r="BP146" i="18"/>
  <c r="BK146" i="18"/>
  <c r="BJ146" i="18"/>
  <c r="BI146" i="18"/>
  <c r="BF145" i="18"/>
  <c r="BR146" i="18" s="1"/>
  <c r="BE145" i="18"/>
  <c r="BQ146" i="18" s="1"/>
  <c r="BD145" i="18"/>
  <c r="BC145" i="18"/>
  <c r="BO146" i="18" s="1"/>
  <c r="BB145" i="18"/>
  <c r="BN146" i="18" s="1"/>
  <c r="BA145" i="18"/>
  <c r="BM146" i="18" s="1"/>
  <c r="AZ145" i="18"/>
  <c r="BL146" i="18" s="1"/>
  <c r="AY145" i="18"/>
  <c r="AX145" i="18"/>
  <c r="AW145" i="18"/>
  <c r="BF144" i="18"/>
  <c r="BR145" i="18" s="1"/>
  <c r="BE144" i="18"/>
  <c r="BQ145" i="18" s="1"/>
  <c r="BD144" i="18"/>
  <c r="BP145" i="18" s="1"/>
  <c r="BC144" i="18"/>
  <c r="BO145" i="18" s="1"/>
  <c r="BB144" i="18"/>
  <c r="BN145" i="18" s="1"/>
  <c r="BA144" i="18"/>
  <c r="BM145" i="18" s="1"/>
  <c r="AZ144" i="18"/>
  <c r="BL145" i="18" s="1"/>
  <c r="AY144" i="18"/>
  <c r="BK145" i="18" s="1"/>
  <c r="AX144" i="18"/>
  <c r="BJ145" i="18" s="1"/>
  <c r="AW144" i="18"/>
  <c r="BI145" i="18" s="1"/>
  <c r="CJ143" i="18"/>
  <c r="CI143" i="18"/>
  <c r="CH143" i="18"/>
  <c r="CG143" i="18"/>
  <c r="CF143" i="18"/>
  <c r="CE143" i="18"/>
  <c r="BF143" i="18"/>
  <c r="BR144" i="18" s="1"/>
  <c r="BE143" i="18"/>
  <c r="BQ144" i="18" s="1"/>
  <c r="BD143" i="18"/>
  <c r="BP144" i="18" s="1"/>
  <c r="BC143" i="18"/>
  <c r="BO144" i="18" s="1"/>
  <c r="BB143" i="18"/>
  <c r="BN144" i="18" s="1"/>
  <c r="BA143" i="18"/>
  <c r="BM144" i="18" s="1"/>
  <c r="AZ143" i="18"/>
  <c r="BL144" i="18" s="1"/>
  <c r="AY143" i="18"/>
  <c r="BK144" i="18" s="1"/>
  <c r="AX143" i="18"/>
  <c r="BJ144" i="18" s="1"/>
  <c r="AW143" i="18"/>
  <c r="BI144" i="18" s="1"/>
  <c r="CJ142" i="18"/>
  <c r="CI142" i="18"/>
  <c r="CH142" i="18"/>
  <c r="CG142" i="18"/>
  <c r="CF142" i="18"/>
  <c r="CE142" i="18"/>
  <c r="BN142" i="18"/>
  <c r="BM142" i="18"/>
  <c r="BF142" i="18"/>
  <c r="BR143" i="18" s="1"/>
  <c r="BE142" i="18"/>
  <c r="BQ143" i="18" s="1"/>
  <c r="BD142" i="18"/>
  <c r="BP143" i="18" s="1"/>
  <c r="BC142" i="18"/>
  <c r="BO143" i="18" s="1"/>
  <c r="BB142" i="18"/>
  <c r="BN143" i="18" s="1"/>
  <c r="BA142" i="18"/>
  <c r="BM143" i="18" s="1"/>
  <c r="AZ142" i="18"/>
  <c r="BL143" i="18" s="1"/>
  <c r="AY142" i="18"/>
  <c r="BK143" i="18" s="1"/>
  <c r="AX142" i="18"/>
  <c r="BJ143" i="18" s="1"/>
  <c r="AW142" i="18"/>
  <c r="BI143" i="18" s="1"/>
  <c r="CJ141" i="18"/>
  <c r="CI141" i="18"/>
  <c r="CH141" i="18"/>
  <c r="CG141" i="18"/>
  <c r="CF141" i="18"/>
  <c r="CE141" i="18"/>
  <c r="CA141" i="18"/>
  <c r="BZ141" i="18"/>
  <c r="BY141" i="18"/>
  <c r="BX141" i="18"/>
  <c r="BP141" i="18"/>
  <c r="BO141" i="18"/>
  <c r="BF141" i="18"/>
  <c r="BR142" i="18" s="1"/>
  <c r="BE141" i="18"/>
  <c r="BQ142" i="18" s="1"/>
  <c r="BD141" i="18"/>
  <c r="BP142" i="18" s="1"/>
  <c r="BC141" i="18"/>
  <c r="BO142" i="18" s="1"/>
  <c r="BB141" i="18"/>
  <c r="BA141" i="18"/>
  <c r="AZ141" i="18"/>
  <c r="BL142" i="18" s="1"/>
  <c r="AY141" i="18"/>
  <c r="BK142" i="18" s="1"/>
  <c r="AX141" i="18"/>
  <c r="AW141" i="18"/>
  <c r="CJ140" i="18"/>
  <c r="CI140" i="18"/>
  <c r="CH140" i="18"/>
  <c r="CG140" i="18"/>
  <c r="CF140" i="18"/>
  <c r="CE140" i="18"/>
  <c r="CA140" i="18"/>
  <c r="BZ140" i="18"/>
  <c r="BY140" i="18"/>
  <c r="BX140" i="18"/>
  <c r="BN140" i="18"/>
  <c r="BM140" i="18"/>
  <c r="BJ140" i="18"/>
  <c r="BI140" i="18"/>
  <c r="BF140" i="18"/>
  <c r="BR141" i="18" s="1"/>
  <c r="BE140" i="18"/>
  <c r="BQ141" i="18" s="1"/>
  <c r="BD140" i="18"/>
  <c r="BC140" i="18"/>
  <c r="BB140" i="18"/>
  <c r="BN141" i="18" s="1"/>
  <c r="BA140" i="18"/>
  <c r="BM141" i="18" s="1"/>
  <c r="AZ140" i="18"/>
  <c r="BL141" i="18" s="1"/>
  <c r="AY140" i="18"/>
  <c r="BK141" i="18" s="1"/>
  <c r="AX140" i="18"/>
  <c r="BJ141" i="18" s="1"/>
  <c r="AW140" i="18"/>
  <c r="BI141" i="18" s="1"/>
  <c r="CJ139" i="18"/>
  <c r="CI139" i="18"/>
  <c r="CH139" i="18"/>
  <c r="CG139" i="18"/>
  <c r="CF139" i="18"/>
  <c r="CE139" i="18"/>
  <c r="CA139" i="18"/>
  <c r="BZ139" i="18"/>
  <c r="BY139" i="18"/>
  <c r="BX139" i="18"/>
  <c r="BP139" i="18"/>
  <c r="BO139" i="18"/>
  <c r="BF139" i="18"/>
  <c r="BR140" i="18" s="1"/>
  <c r="BE139" i="18"/>
  <c r="BQ140" i="18" s="1"/>
  <c r="BD139" i="18"/>
  <c r="BP140" i="18" s="1"/>
  <c r="BC139" i="18"/>
  <c r="BO140" i="18" s="1"/>
  <c r="BB139" i="18"/>
  <c r="BA139" i="18"/>
  <c r="AZ139" i="18"/>
  <c r="BL140" i="18" s="1"/>
  <c r="AY139" i="18"/>
  <c r="BK140" i="18" s="1"/>
  <c r="AX139" i="18"/>
  <c r="AW139" i="18"/>
  <c r="CJ138" i="18"/>
  <c r="CI138" i="18"/>
  <c r="CH138" i="18"/>
  <c r="CG138" i="18"/>
  <c r="CF138" i="18"/>
  <c r="CE138" i="18"/>
  <c r="CA138" i="18"/>
  <c r="BZ138" i="18"/>
  <c r="BY138" i="18"/>
  <c r="BX138" i="18"/>
  <c r="BN138" i="18"/>
  <c r="BM138" i="18"/>
  <c r="BJ138" i="18"/>
  <c r="BI138" i="18"/>
  <c r="BF138" i="18"/>
  <c r="BR139" i="18" s="1"/>
  <c r="BE138" i="18"/>
  <c r="BQ139" i="18" s="1"/>
  <c r="BD138" i="18"/>
  <c r="BC138" i="18"/>
  <c r="BB138" i="18"/>
  <c r="BN139" i="18" s="1"/>
  <c r="BA138" i="18"/>
  <c r="BM139" i="18" s="1"/>
  <c r="AZ138" i="18"/>
  <c r="BL139" i="18" s="1"/>
  <c r="AY138" i="18"/>
  <c r="BK139" i="18" s="1"/>
  <c r="AX138" i="18"/>
  <c r="BJ139" i="18" s="1"/>
  <c r="AW138" i="18"/>
  <c r="BI139" i="18" s="1"/>
  <c r="CJ137" i="18"/>
  <c r="CI137" i="18"/>
  <c r="CH137" i="18"/>
  <c r="CG137" i="18"/>
  <c r="CF137" i="18"/>
  <c r="CE137" i="18"/>
  <c r="CA137" i="18"/>
  <c r="BZ137" i="18"/>
  <c r="BY137" i="18"/>
  <c r="BX137" i="18"/>
  <c r="BF137" i="18"/>
  <c r="BR138" i="18" s="1"/>
  <c r="BE137" i="18"/>
  <c r="BQ138" i="18" s="1"/>
  <c r="BD137" i="18"/>
  <c r="BP138" i="18" s="1"/>
  <c r="BC137" i="18"/>
  <c r="BO138" i="18" s="1"/>
  <c r="BB137" i="18"/>
  <c r="BA137" i="18"/>
  <c r="AZ137" i="18"/>
  <c r="BL138" i="18" s="1"/>
  <c r="AY137" i="18"/>
  <c r="BK138" i="18" s="1"/>
  <c r="AX137" i="18"/>
  <c r="AW137" i="18"/>
  <c r="CJ136" i="18"/>
  <c r="CJ144" i="18" s="1"/>
  <c r="AD60" i="18" s="1"/>
  <c r="CI136" i="18"/>
  <c r="CI144" i="18" s="1"/>
  <c r="AC60" i="18" s="1"/>
  <c r="CH136" i="18"/>
  <c r="CH144" i="18" s="1"/>
  <c r="AB60" i="18" s="1"/>
  <c r="CG136" i="18"/>
  <c r="CG144" i="18" s="1"/>
  <c r="AA60" i="18" s="1"/>
  <c r="CF136" i="18"/>
  <c r="CF144" i="18" s="1"/>
  <c r="Z60" i="18" s="1"/>
  <c r="CE136" i="18"/>
  <c r="CE144" i="18" s="1"/>
  <c r="Y60" i="18" s="1"/>
  <c r="CA136" i="18"/>
  <c r="BZ136" i="18"/>
  <c r="BY136" i="18"/>
  <c r="BX136" i="18"/>
  <c r="BF136" i="18"/>
  <c r="BR137" i="18" s="1"/>
  <c r="BE136" i="18"/>
  <c r="BQ137" i="18" s="1"/>
  <c r="BD136" i="18"/>
  <c r="BC136" i="18"/>
  <c r="BB136" i="18"/>
  <c r="BN137" i="18" s="1"/>
  <c r="BA136" i="18"/>
  <c r="BM137" i="18" s="1"/>
  <c r="AZ136" i="18"/>
  <c r="BL137" i="18" s="1"/>
  <c r="AY136" i="18"/>
  <c r="BK137" i="18" s="1"/>
  <c r="AX136" i="18"/>
  <c r="BJ137" i="18" s="1"/>
  <c r="AW136" i="18"/>
  <c r="BI137" i="18" s="1"/>
  <c r="BF135" i="18"/>
  <c r="BR136" i="18" s="1"/>
  <c r="BE135" i="18"/>
  <c r="BQ136" i="18" s="1"/>
  <c r="BD135" i="18"/>
  <c r="BP136" i="18" s="1"/>
  <c r="BC135" i="18"/>
  <c r="BO136" i="18" s="1"/>
  <c r="BO147" i="18" s="1"/>
  <c r="AA72" i="18" s="1"/>
  <c r="BB135" i="18"/>
  <c r="BN136" i="18" s="1"/>
  <c r="BN147" i="18" s="1"/>
  <c r="AA71" i="18" s="1"/>
  <c r="BA135" i="18"/>
  <c r="BM136" i="18" s="1"/>
  <c r="AZ135" i="18"/>
  <c r="BL136" i="18" s="1"/>
  <c r="AY135" i="18"/>
  <c r="BK136" i="18" s="1"/>
  <c r="AX135" i="18"/>
  <c r="BJ136" i="18" s="1"/>
  <c r="AW135" i="18"/>
  <c r="BI136" i="18" s="1"/>
  <c r="X124" i="18"/>
  <c r="W124" i="18"/>
  <c r="U124" i="18"/>
  <c r="S124" i="18"/>
  <c r="Q124" i="18"/>
  <c r="O124" i="18"/>
  <c r="M124" i="18"/>
  <c r="Y48" i="18" s="1"/>
  <c r="K124" i="18"/>
  <c r="I124" i="18"/>
  <c r="G124" i="18"/>
  <c r="F124" i="18"/>
  <c r="D124" i="18"/>
  <c r="Y47" i="18" s="1"/>
  <c r="B124" i="18"/>
  <c r="AD57" i="18"/>
  <c r="AC57" i="18"/>
  <c r="AB57" i="18"/>
  <c r="AA57" i="18"/>
  <c r="Z57" i="18"/>
  <c r="Y57" i="18"/>
  <c r="S55" i="18"/>
  <c r="AD58" i="18" s="1"/>
  <c r="R55" i="18"/>
  <c r="AC58" i="18" s="1"/>
  <c r="Q55" i="18"/>
  <c r="AB58" i="18" s="1"/>
  <c r="P55" i="18"/>
  <c r="AA58" i="18" s="1"/>
  <c r="O55" i="18"/>
  <c r="Z58" i="18" s="1"/>
  <c r="N55" i="18"/>
  <c r="Y58" i="18" s="1"/>
  <c r="Y46" i="18"/>
  <c r="Y44" i="18"/>
  <c r="Y43" i="18"/>
  <c r="BF210" i="17"/>
  <c r="BE210" i="17"/>
  <c r="BD210" i="17"/>
  <c r="BC210" i="17"/>
  <c r="BB210" i="17"/>
  <c r="BA210" i="17"/>
  <c r="AZ210" i="17"/>
  <c r="AY210" i="17"/>
  <c r="AX210" i="17"/>
  <c r="AW210" i="17"/>
  <c r="BF209" i="17"/>
  <c r="BE209" i="17"/>
  <c r="BD209" i="17"/>
  <c r="BC209" i="17"/>
  <c r="BB209" i="17"/>
  <c r="BA209" i="17"/>
  <c r="AZ209" i="17"/>
  <c r="AY209" i="17"/>
  <c r="AX209" i="17"/>
  <c r="AW209" i="17"/>
  <c r="BF208" i="17"/>
  <c r="BE208" i="17"/>
  <c r="BD208" i="17"/>
  <c r="BC208" i="17"/>
  <c r="BB208" i="17"/>
  <c r="BA208" i="17"/>
  <c r="AZ208" i="17"/>
  <c r="AY208" i="17"/>
  <c r="AX208" i="17"/>
  <c r="AW208" i="17"/>
  <c r="BF207" i="17"/>
  <c r="BE207" i="17"/>
  <c r="BD207" i="17"/>
  <c r="BC207" i="17"/>
  <c r="BB207" i="17"/>
  <c r="BA207" i="17"/>
  <c r="AZ207" i="17"/>
  <c r="AY207" i="17"/>
  <c r="AX207" i="17"/>
  <c r="AW207" i="17"/>
  <c r="BF206" i="17"/>
  <c r="BE206" i="17"/>
  <c r="BD206" i="17"/>
  <c r="BC206" i="17"/>
  <c r="BB206" i="17"/>
  <c r="BA206" i="17"/>
  <c r="AZ206" i="17"/>
  <c r="AY206" i="17"/>
  <c r="BK156" i="17" s="1"/>
  <c r="AX206" i="17"/>
  <c r="AW206" i="17"/>
  <c r="BF205" i="17"/>
  <c r="BE205" i="17"/>
  <c r="BD205" i="17"/>
  <c r="BC205" i="17"/>
  <c r="BB205" i="17"/>
  <c r="BA205" i="17"/>
  <c r="AZ205" i="17"/>
  <c r="AY205" i="17"/>
  <c r="AX205" i="17"/>
  <c r="AW205" i="17"/>
  <c r="BI155" i="17" s="1"/>
  <c r="BF204" i="17"/>
  <c r="BE204" i="17"/>
  <c r="BD204" i="17"/>
  <c r="BC204" i="17"/>
  <c r="BB204" i="17"/>
  <c r="BA204" i="17"/>
  <c r="AZ204" i="17"/>
  <c r="AY204" i="17"/>
  <c r="AX204" i="17"/>
  <c r="AW204" i="17"/>
  <c r="BF203" i="17"/>
  <c r="BE203" i="17"/>
  <c r="BD203" i="17"/>
  <c r="BC203" i="17"/>
  <c r="BB203" i="17"/>
  <c r="BA203" i="17"/>
  <c r="AZ203" i="17"/>
  <c r="AY203" i="17"/>
  <c r="AX203" i="17"/>
  <c r="AW203" i="17"/>
  <c r="BF202" i="17"/>
  <c r="BE202" i="17"/>
  <c r="BD202" i="17"/>
  <c r="BC202" i="17"/>
  <c r="BB202" i="17"/>
  <c r="BA202" i="17"/>
  <c r="AZ202" i="17"/>
  <c r="AY202" i="17"/>
  <c r="AX202" i="17"/>
  <c r="AW202" i="17"/>
  <c r="BF201" i="17"/>
  <c r="BE201" i="17"/>
  <c r="BD201" i="17"/>
  <c r="BC201" i="17"/>
  <c r="BB201" i="17"/>
  <c r="BA201" i="17"/>
  <c r="AZ201" i="17"/>
  <c r="AY201" i="17"/>
  <c r="AX201" i="17"/>
  <c r="AW201" i="17"/>
  <c r="BF200" i="17"/>
  <c r="BE200" i="17"/>
  <c r="BD200" i="17"/>
  <c r="BC200" i="17"/>
  <c r="BB200" i="17"/>
  <c r="BA200" i="17"/>
  <c r="AZ200" i="17"/>
  <c r="AY200" i="17"/>
  <c r="AX200" i="17"/>
  <c r="AW200" i="17"/>
  <c r="BF197" i="17"/>
  <c r="BE197" i="17"/>
  <c r="BD197" i="17"/>
  <c r="BC197" i="17"/>
  <c r="BB197" i="17"/>
  <c r="BA197" i="17"/>
  <c r="AZ197" i="17"/>
  <c r="AY197" i="17"/>
  <c r="AX197" i="17"/>
  <c r="AW197" i="17"/>
  <c r="BF196" i="17"/>
  <c r="BE196" i="17"/>
  <c r="BD196" i="17"/>
  <c r="BC196" i="17"/>
  <c r="BB196" i="17"/>
  <c r="BA196" i="17"/>
  <c r="AZ196" i="17"/>
  <c r="AY196" i="17"/>
  <c r="AX196" i="17"/>
  <c r="AW196" i="17"/>
  <c r="BF195" i="17"/>
  <c r="BE195" i="17"/>
  <c r="BQ158" i="17" s="1"/>
  <c r="BD195" i="17"/>
  <c r="BC195" i="17"/>
  <c r="BB195" i="17"/>
  <c r="BA195" i="17"/>
  <c r="AZ195" i="17"/>
  <c r="AY195" i="17"/>
  <c r="AX195" i="17"/>
  <c r="AW195" i="17"/>
  <c r="BF194" i="17"/>
  <c r="BE194" i="17"/>
  <c r="BD194" i="17"/>
  <c r="BC194" i="17"/>
  <c r="BO157" i="17" s="1"/>
  <c r="BB194" i="17"/>
  <c r="BA194" i="17"/>
  <c r="AZ194" i="17"/>
  <c r="AY194" i="17"/>
  <c r="AX194" i="17"/>
  <c r="AW194" i="17"/>
  <c r="BF193" i="17"/>
  <c r="BE193" i="17"/>
  <c r="BD193" i="17"/>
  <c r="BC193" i="17"/>
  <c r="BB193" i="17"/>
  <c r="BA193" i="17"/>
  <c r="BM156" i="17" s="1"/>
  <c r="AZ193" i="17"/>
  <c r="AY193" i="17"/>
  <c r="AX193" i="17"/>
  <c r="AW193" i="17"/>
  <c r="BF192" i="17"/>
  <c r="BE192" i="17"/>
  <c r="BD192" i="17"/>
  <c r="BC192" i="17"/>
  <c r="BB192" i="17"/>
  <c r="BA192" i="17"/>
  <c r="AZ192" i="17"/>
  <c r="AY192" i="17"/>
  <c r="BK155" i="17" s="1"/>
  <c r="AX192" i="17"/>
  <c r="AW192" i="17"/>
  <c r="BF191" i="17"/>
  <c r="BE191" i="17"/>
  <c r="BD191" i="17"/>
  <c r="BC191" i="17"/>
  <c r="BB191" i="17"/>
  <c r="BA191" i="17"/>
  <c r="AZ191" i="17"/>
  <c r="AY191" i="17"/>
  <c r="AX191" i="17"/>
  <c r="AW191" i="17"/>
  <c r="BI154" i="17" s="1"/>
  <c r="BF190" i="17"/>
  <c r="BE190" i="17"/>
  <c r="BD190" i="17"/>
  <c r="BC190" i="17"/>
  <c r="BB190" i="17"/>
  <c r="BA190" i="17"/>
  <c r="AZ190" i="17"/>
  <c r="AY190" i="17"/>
  <c r="AX190" i="17"/>
  <c r="AW190" i="17"/>
  <c r="BR189" i="17"/>
  <c r="BQ189" i="17"/>
  <c r="BP189" i="17"/>
  <c r="BO189" i="17"/>
  <c r="BN189" i="17"/>
  <c r="BF189" i="17"/>
  <c r="BE189" i="17"/>
  <c r="BD189" i="17"/>
  <c r="BC189" i="17"/>
  <c r="BB189" i="17"/>
  <c r="BA189" i="17"/>
  <c r="AZ189" i="17"/>
  <c r="AY189" i="17"/>
  <c r="AX189" i="17"/>
  <c r="AW189" i="17"/>
  <c r="BR188" i="17"/>
  <c r="BQ188" i="17"/>
  <c r="BP188" i="17"/>
  <c r="BO188" i="17"/>
  <c r="BN188" i="17"/>
  <c r="BF188" i="17"/>
  <c r="BE188" i="17"/>
  <c r="BD188" i="17"/>
  <c r="BC188" i="17"/>
  <c r="BB188" i="17"/>
  <c r="BA188" i="17"/>
  <c r="AZ188" i="17"/>
  <c r="AY188" i="17"/>
  <c r="AX188" i="17"/>
  <c r="AW188" i="17"/>
  <c r="BR187" i="17"/>
  <c r="BQ187" i="17"/>
  <c r="BP187" i="17"/>
  <c r="BO187" i="17"/>
  <c r="BN187" i="17"/>
  <c r="BF187" i="17"/>
  <c r="BE187" i="17"/>
  <c r="BD187" i="17"/>
  <c r="BC187" i="17"/>
  <c r="BB187" i="17"/>
  <c r="BA187" i="17"/>
  <c r="AZ187" i="17"/>
  <c r="AY187" i="17"/>
  <c r="AX187" i="17"/>
  <c r="AW187" i="17"/>
  <c r="BR186" i="17"/>
  <c r="BQ186" i="17"/>
  <c r="BP186" i="17"/>
  <c r="BO186" i="17"/>
  <c r="BN186" i="17"/>
  <c r="BR185" i="17"/>
  <c r="BQ185" i="17"/>
  <c r="BP185" i="17"/>
  <c r="BO185" i="17"/>
  <c r="BN185" i="17"/>
  <c r="BR184" i="17"/>
  <c r="BQ184" i="17"/>
  <c r="BP184" i="17"/>
  <c r="BO184" i="17"/>
  <c r="BN184" i="17"/>
  <c r="BF184" i="17"/>
  <c r="BE184" i="17"/>
  <c r="BD184" i="17"/>
  <c r="BC184" i="17"/>
  <c r="BB184" i="17"/>
  <c r="BA184" i="17"/>
  <c r="AZ184" i="17"/>
  <c r="AY184" i="17"/>
  <c r="AX184" i="17"/>
  <c r="BJ160" i="17" s="1"/>
  <c r="AW184" i="17"/>
  <c r="BR183" i="17"/>
  <c r="BQ183" i="17"/>
  <c r="BP183" i="17"/>
  <c r="BP190" i="17" s="1"/>
  <c r="BO183" i="17"/>
  <c r="BN183" i="17"/>
  <c r="BF183" i="17"/>
  <c r="BE183" i="17"/>
  <c r="BD183" i="17"/>
  <c r="BC183" i="17"/>
  <c r="BB183" i="17"/>
  <c r="BA183" i="17"/>
  <c r="BM159" i="17" s="1"/>
  <c r="AZ183" i="17"/>
  <c r="AY183" i="17"/>
  <c r="AX183" i="17"/>
  <c r="AW183" i="17"/>
  <c r="BR182" i="17"/>
  <c r="BQ182" i="17"/>
  <c r="BP182" i="17"/>
  <c r="BO182" i="17"/>
  <c r="BN182" i="17"/>
  <c r="BF182" i="17"/>
  <c r="BE182" i="17"/>
  <c r="BD182" i="17"/>
  <c r="BC182" i="17"/>
  <c r="BB182" i="17"/>
  <c r="BA182" i="17"/>
  <c r="AZ182" i="17"/>
  <c r="AY182" i="17"/>
  <c r="AX182" i="17"/>
  <c r="AW182" i="17"/>
  <c r="BR181" i="17"/>
  <c r="BQ181" i="17"/>
  <c r="BP181" i="17"/>
  <c r="BO181" i="17"/>
  <c r="BN181" i="17"/>
  <c r="BF181" i="17"/>
  <c r="BE181" i="17"/>
  <c r="BD181" i="17"/>
  <c r="BC181" i="17"/>
  <c r="BB181" i="17"/>
  <c r="BA181" i="17"/>
  <c r="AZ181" i="17"/>
  <c r="AY181" i="17"/>
  <c r="AX181" i="17"/>
  <c r="AW181" i="17"/>
  <c r="BR180" i="17"/>
  <c r="BQ180" i="17"/>
  <c r="BP180" i="17"/>
  <c r="BO180" i="17"/>
  <c r="BO190" i="17" s="1"/>
  <c r="BN180" i="17"/>
  <c r="BF180" i="17"/>
  <c r="BE180" i="17"/>
  <c r="BD180" i="17"/>
  <c r="BP156" i="17" s="1"/>
  <c r="BC180" i="17"/>
  <c r="BB180" i="17"/>
  <c r="BA180" i="17"/>
  <c r="AZ180" i="17"/>
  <c r="AY180" i="17"/>
  <c r="AX180" i="17"/>
  <c r="AW180" i="17"/>
  <c r="BR179" i="17"/>
  <c r="BR190" i="17" s="1"/>
  <c r="BQ179" i="17"/>
  <c r="BQ190" i="17" s="1"/>
  <c r="BP179" i="17"/>
  <c r="BO179" i="17"/>
  <c r="BN179" i="17"/>
  <c r="BN190" i="17" s="1"/>
  <c r="BF179" i="17"/>
  <c r="BE179" i="17"/>
  <c r="BD179" i="17"/>
  <c r="BC179" i="17"/>
  <c r="BB179" i="17"/>
  <c r="BA179" i="17"/>
  <c r="AZ179" i="17"/>
  <c r="AY179" i="17"/>
  <c r="AX179" i="17"/>
  <c r="AW179" i="17"/>
  <c r="BF178" i="17"/>
  <c r="BE178" i="17"/>
  <c r="BQ154" i="17" s="1"/>
  <c r="BD178" i="17"/>
  <c r="BC178" i="17"/>
  <c r="BB178" i="17"/>
  <c r="BA178" i="17"/>
  <c r="AZ178" i="17"/>
  <c r="AY178" i="17"/>
  <c r="AX178" i="17"/>
  <c r="AW178" i="17"/>
  <c r="BF177" i="17"/>
  <c r="BE177" i="17"/>
  <c r="BD177" i="17"/>
  <c r="BC177" i="17"/>
  <c r="BO153" i="17" s="1"/>
  <c r="BB177" i="17"/>
  <c r="BA177" i="17"/>
  <c r="AZ177" i="17"/>
  <c r="AY177" i="17"/>
  <c r="AX177" i="17"/>
  <c r="AW177" i="17"/>
  <c r="BF176" i="17"/>
  <c r="BE176" i="17"/>
  <c r="BD176" i="17"/>
  <c r="BC176" i="17"/>
  <c r="BB176" i="17"/>
  <c r="BA176" i="17"/>
  <c r="BM152" i="17" s="1"/>
  <c r="AZ176" i="17"/>
  <c r="AY176" i="17"/>
  <c r="AX176" i="17"/>
  <c r="AW176" i="17"/>
  <c r="BF175" i="17"/>
  <c r="BR151" i="17" s="1"/>
  <c r="BE175" i="17"/>
  <c r="BD175" i="17"/>
  <c r="BC175" i="17"/>
  <c r="BB175" i="17"/>
  <c r="BA175" i="17"/>
  <c r="AZ175" i="17"/>
  <c r="AY175" i="17"/>
  <c r="AX175" i="17"/>
  <c r="AW175" i="17"/>
  <c r="CB174" i="17"/>
  <c r="CA174" i="17"/>
  <c r="BZ174" i="17"/>
  <c r="BY174" i="17"/>
  <c r="BX174" i="17"/>
  <c r="BW174" i="17"/>
  <c r="BV174" i="17"/>
  <c r="BU174" i="17"/>
  <c r="BT174" i="17"/>
  <c r="BS174" i="17"/>
  <c r="BR174" i="17"/>
  <c r="BQ174" i="17"/>
  <c r="BP174" i="17"/>
  <c r="BO174" i="17"/>
  <c r="BN174" i="17"/>
  <c r="BM174" i="17"/>
  <c r="BL174" i="17"/>
  <c r="BK174" i="17"/>
  <c r="BJ174" i="17"/>
  <c r="BF174" i="17"/>
  <c r="BE174" i="17"/>
  <c r="BD174" i="17"/>
  <c r="BC174" i="17"/>
  <c r="BB174" i="17"/>
  <c r="BA174" i="17"/>
  <c r="AZ174" i="17"/>
  <c r="AY174" i="17"/>
  <c r="BK150" i="17" s="1"/>
  <c r="AX174" i="17"/>
  <c r="AW174" i="17"/>
  <c r="CB173" i="17"/>
  <c r="CA173" i="17"/>
  <c r="BZ173" i="17"/>
  <c r="BY173" i="17"/>
  <c r="BX173" i="17"/>
  <c r="BW173" i="17"/>
  <c r="BV173" i="17"/>
  <c r="BU173" i="17"/>
  <c r="BT173" i="17"/>
  <c r="BS173" i="17"/>
  <c r="BR173" i="17"/>
  <c r="BQ173" i="17"/>
  <c r="BP173" i="17"/>
  <c r="BO173" i="17"/>
  <c r="BN173" i="17"/>
  <c r="BM173" i="17"/>
  <c r="BL173" i="17"/>
  <c r="BK173" i="17"/>
  <c r="BJ173" i="17"/>
  <c r="CB172" i="17"/>
  <c r="CA172" i="17"/>
  <c r="BZ172" i="17"/>
  <c r="BY172" i="17"/>
  <c r="BX172" i="17"/>
  <c r="BW172" i="17"/>
  <c r="BV172" i="17"/>
  <c r="BU172" i="17"/>
  <c r="BT172" i="17"/>
  <c r="BS172" i="17"/>
  <c r="BR172" i="17"/>
  <c r="BQ172" i="17"/>
  <c r="BP172" i="17"/>
  <c r="BO172" i="17"/>
  <c r="BN172" i="17"/>
  <c r="BM172" i="17"/>
  <c r="BL172" i="17"/>
  <c r="BK172" i="17"/>
  <c r="BJ172" i="17"/>
  <c r="CB171" i="17"/>
  <c r="CA171" i="17"/>
  <c r="BZ171" i="17"/>
  <c r="BY171" i="17"/>
  <c r="BX171" i="17"/>
  <c r="BW171" i="17"/>
  <c r="BV171" i="17"/>
  <c r="BU171" i="17"/>
  <c r="BU175" i="17" s="1"/>
  <c r="BT171" i="17"/>
  <c r="BS171" i="17"/>
  <c r="BR171" i="17"/>
  <c r="BQ171" i="17"/>
  <c r="BP171" i="17"/>
  <c r="BO171" i="17"/>
  <c r="BN171" i="17"/>
  <c r="BM171" i="17"/>
  <c r="BL171" i="17"/>
  <c r="BK171" i="17"/>
  <c r="BJ171" i="17"/>
  <c r="BF171" i="17"/>
  <c r="BR160" i="17" s="1"/>
  <c r="BE171" i="17"/>
  <c r="BD171" i="17"/>
  <c r="BC171" i="17"/>
  <c r="BB171" i="17"/>
  <c r="BA171" i="17"/>
  <c r="AZ171" i="17"/>
  <c r="BL160" i="17" s="1"/>
  <c r="AY171" i="17"/>
  <c r="AX171" i="17"/>
  <c r="AW171" i="17"/>
  <c r="BI160" i="17" s="1"/>
  <c r="CB170" i="17"/>
  <c r="CA170" i="17"/>
  <c r="BZ170" i="17"/>
  <c r="BY170" i="17"/>
  <c r="BX170" i="17"/>
  <c r="BW170" i="17"/>
  <c r="BV170" i="17"/>
  <c r="BU170" i="17"/>
  <c r="BT170" i="17"/>
  <c r="BS170" i="17"/>
  <c r="BR170" i="17"/>
  <c r="BQ170" i="17"/>
  <c r="BP170" i="17"/>
  <c r="BO170" i="17"/>
  <c r="BN170" i="17"/>
  <c r="BM170" i="17"/>
  <c r="BL170" i="17"/>
  <c r="BK170" i="17"/>
  <c r="BJ170" i="17"/>
  <c r="BF170" i="17"/>
  <c r="BR159" i="17" s="1"/>
  <c r="BE170" i="17"/>
  <c r="BD170" i="17"/>
  <c r="BC170" i="17"/>
  <c r="BB170" i="17"/>
  <c r="BA170" i="17"/>
  <c r="AZ170" i="17"/>
  <c r="AY170" i="17"/>
  <c r="BK159" i="17" s="1"/>
  <c r="AX170" i="17"/>
  <c r="AW170" i="17"/>
  <c r="CB169" i="17"/>
  <c r="CA169" i="17"/>
  <c r="BZ169" i="17"/>
  <c r="BY169" i="17"/>
  <c r="BX169" i="17"/>
  <c r="BW169" i="17"/>
  <c r="BV169" i="17"/>
  <c r="BU169" i="17"/>
  <c r="BT169" i="17"/>
  <c r="BS169" i="17"/>
  <c r="BR169" i="17"/>
  <c r="BQ169" i="17"/>
  <c r="BP169" i="17"/>
  <c r="BO169" i="17"/>
  <c r="BN169" i="17"/>
  <c r="BM169" i="17"/>
  <c r="BL169" i="17"/>
  <c r="BK169" i="17"/>
  <c r="BJ169" i="17"/>
  <c r="BF169" i="17"/>
  <c r="BE169" i="17"/>
  <c r="BD169" i="17"/>
  <c r="BP158" i="17" s="1"/>
  <c r="BC169" i="17"/>
  <c r="BB169" i="17"/>
  <c r="BN158" i="17" s="1"/>
  <c r="BA169" i="17"/>
  <c r="AZ169" i="17"/>
  <c r="AY169" i="17"/>
  <c r="AX169" i="17"/>
  <c r="AW169" i="17"/>
  <c r="CB168" i="17"/>
  <c r="CA168" i="17"/>
  <c r="BZ168" i="17"/>
  <c r="BY168" i="17"/>
  <c r="BX168" i="17"/>
  <c r="BW168" i="17"/>
  <c r="BV168" i="17"/>
  <c r="BU168" i="17"/>
  <c r="BT168" i="17"/>
  <c r="BS168" i="17"/>
  <c r="BR168" i="17"/>
  <c r="BQ168" i="17"/>
  <c r="BP168" i="17"/>
  <c r="BO168" i="17"/>
  <c r="BN168" i="17"/>
  <c r="BM168" i="17"/>
  <c r="BL168" i="17"/>
  <c r="BK168" i="17"/>
  <c r="BJ168" i="17"/>
  <c r="BF168" i="17"/>
  <c r="BE168" i="17"/>
  <c r="BD168" i="17"/>
  <c r="BP157" i="17" s="1"/>
  <c r="BC168" i="17"/>
  <c r="BB168" i="17"/>
  <c r="BA168" i="17"/>
  <c r="BM157" i="17" s="1"/>
  <c r="AZ168" i="17"/>
  <c r="BL157" i="17" s="1"/>
  <c r="AY168" i="17"/>
  <c r="AX168" i="17"/>
  <c r="AW168" i="17"/>
  <c r="BI157" i="17" s="1"/>
  <c r="CB167" i="17"/>
  <c r="CA167" i="17"/>
  <c r="BZ167" i="17"/>
  <c r="BY167" i="17"/>
  <c r="BX167" i="17"/>
  <c r="BW167" i="17"/>
  <c r="BV167" i="17"/>
  <c r="BU167" i="17"/>
  <c r="BT167" i="17"/>
  <c r="BS167" i="17"/>
  <c r="BR167" i="17"/>
  <c r="BQ167" i="17"/>
  <c r="BP167" i="17"/>
  <c r="BO167" i="17"/>
  <c r="BN167" i="17"/>
  <c r="BM167" i="17"/>
  <c r="BL167" i="17"/>
  <c r="BK167" i="17"/>
  <c r="BJ167" i="17"/>
  <c r="BF167" i="17"/>
  <c r="BR156" i="17" s="1"/>
  <c r="BE167" i="17"/>
  <c r="BD167" i="17"/>
  <c r="BC167" i="17"/>
  <c r="BB167" i="17"/>
  <c r="BN156" i="17" s="1"/>
  <c r="BA167" i="17"/>
  <c r="AZ167" i="17"/>
  <c r="BL156" i="17" s="1"/>
  <c r="AY167" i="17"/>
  <c r="AX167" i="17"/>
  <c r="AW167" i="17"/>
  <c r="BI156" i="17" s="1"/>
  <c r="CB166" i="17"/>
  <c r="CA166" i="17"/>
  <c r="BZ166" i="17"/>
  <c r="BY166" i="17"/>
  <c r="BX166" i="17"/>
  <c r="BW166" i="17"/>
  <c r="BV166" i="17"/>
  <c r="BU166" i="17"/>
  <c r="BT166" i="17"/>
  <c r="BS166" i="17"/>
  <c r="BR166" i="17"/>
  <c r="BQ166" i="17"/>
  <c r="BP166" i="17"/>
  <c r="BO166" i="17"/>
  <c r="BN166" i="17"/>
  <c r="BM166" i="17"/>
  <c r="BL166" i="17"/>
  <c r="BK166" i="17"/>
  <c r="BJ166" i="17"/>
  <c r="BF166" i="17"/>
  <c r="BE166" i="17"/>
  <c r="BQ155" i="17" s="1"/>
  <c r="BD166" i="17"/>
  <c r="BP155" i="17" s="1"/>
  <c r="BC166" i="17"/>
  <c r="BB166" i="17"/>
  <c r="BN155" i="17" s="1"/>
  <c r="BA166" i="17"/>
  <c r="AZ166" i="17"/>
  <c r="AY166" i="17"/>
  <c r="AX166" i="17"/>
  <c r="AW166" i="17"/>
  <c r="CB165" i="17"/>
  <c r="CA165" i="17"/>
  <c r="BZ165" i="17"/>
  <c r="BY165" i="17"/>
  <c r="BX165" i="17"/>
  <c r="BW165" i="17"/>
  <c r="BV165" i="17"/>
  <c r="BU165" i="17"/>
  <c r="BT165" i="17"/>
  <c r="BS165" i="17"/>
  <c r="BR165" i="17"/>
  <c r="BQ165" i="17"/>
  <c r="BP165" i="17"/>
  <c r="BO165" i="17"/>
  <c r="BN165" i="17"/>
  <c r="BM165" i="17"/>
  <c r="BL165" i="17"/>
  <c r="BK165" i="17"/>
  <c r="BJ165" i="17"/>
  <c r="BF165" i="17"/>
  <c r="BE165" i="17"/>
  <c r="BD165" i="17"/>
  <c r="BP154" i="17" s="1"/>
  <c r="BC165" i="17"/>
  <c r="BB165" i="17"/>
  <c r="BA165" i="17"/>
  <c r="AZ165" i="17"/>
  <c r="BL154" i="17" s="1"/>
  <c r="AY165" i="17"/>
  <c r="AX165" i="17"/>
  <c r="BJ154" i="17" s="1"/>
  <c r="AW165" i="17"/>
  <c r="CB164" i="17"/>
  <c r="CB175" i="17" s="1"/>
  <c r="CA164" i="17"/>
  <c r="CA175" i="17" s="1"/>
  <c r="BZ164" i="17"/>
  <c r="BZ175" i="17" s="1"/>
  <c r="BY164" i="17"/>
  <c r="BY175" i="17" s="1"/>
  <c r="BX164" i="17"/>
  <c r="BX175" i="17" s="1"/>
  <c r="BW164" i="17"/>
  <c r="BW175" i="17" s="1"/>
  <c r="BV164" i="17"/>
  <c r="BV175" i="17" s="1"/>
  <c r="BU164" i="17"/>
  <c r="BT164" i="17"/>
  <c r="BT175" i="17" s="1"/>
  <c r="BS164" i="17"/>
  <c r="BS175" i="17" s="1"/>
  <c r="BR164" i="17"/>
  <c r="BR175" i="17" s="1"/>
  <c r="BQ164" i="17"/>
  <c r="BQ175" i="17" s="1"/>
  <c r="BP164" i="17"/>
  <c r="BP175" i="17" s="1"/>
  <c r="BO164" i="17"/>
  <c r="BO175" i="17" s="1"/>
  <c r="BU180" i="17" s="1"/>
  <c r="Y54" i="17" s="1"/>
  <c r="Y61" i="17" s="1"/>
  <c r="BN164" i="17"/>
  <c r="BN175" i="17" s="1"/>
  <c r="BM164" i="17"/>
  <c r="BM175" i="17" s="1"/>
  <c r="BW180" i="17" s="1"/>
  <c r="AA54" i="17" s="1"/>
  <c r="AA61" i="17" s="1"/>
  <c r="BL164" i="17"/>
  <c r="BL175" i="17" s="1"/>
  <c r="BK164" i="17"/>
  <c r="BK175" i="17" s="1"/>
  <c r="BY180" i="17" s="1"/>
  <c r="AC54" i="17" s="1"/>
  <c r="AC61" i="17" s="1"/>
  <c r="BJ164" i="17"/>
  <c r="BJ175" i="17" s="1"/>
  <c r="BF164" i="17"/>
  <c r="BE164" i="17"/>
  <c r="BQ153" i="17" s="1"/>
  <c r="BD164" i="17"/>
  <c r="BC164" i="17"/>
  <c r="BB164" i="17"/>
  <c r="BA164" i="17"/>
  <c r="AZ164" i="17"/>
  <c r="BL153" i="17" s="1"/>
  <c r="AY164" i="17"/>
  <c r="AX164" i="17"/>
  <c r="AW164" i="17"/>
  <c r="BI153" i="17" s="1"/>
  <c r="BF163" i="17"/>
  <c r="BE163" i="17"/>
  <c r="BD163" i="17"/>
  <c r="BC163" i="17"/>
  <c r="BB163" i="17"/>
  <c r="BA163" i="17"/>
  <c r="AZ163" i="17"/>
  <c r="AY163" i="17"/>
  <c r="AX163" i="17"/>
  <c r="AW163" i="17"/>
  <c r="BF162" i="17"/>
  <c r="BE162" i="17"/>
  <c r="BD162" i="17"/>
  <c r="BP151" i="17" s="1"/>
  <c r="BC162" i="17"/>
  <c r="BB162" i="17"/>
  <c r="BA162" i="17"/>
  <c r="BM151" i="17" s="1"/>
  <c r="AZ162" i="17"/>
  <c r="AY162" i="17"/>
  <c r="AX162" i="17"/>
  <c r="BJ151" i="17" s="1"/>
  <c r="AW162" i="17"/>
  <c r="BF161" i="17"/>
  <c r="BR150" i="17" s="1"/>
  <c r="BR161" i="17" s="1"/>
  <c r="AC75" i="17" s="1"/>
  <c r="BE161" i="17"/>
  <c r="BD161" i="17"/>
  <c r="BC161" i="17"/>
  <c r="BB161" i="17"/>
  <c r="BA161" i="17"/>
  <c r="AZ161" i="17"/>
  <c r="BL150" i="17" s="1"/>
  <c r="AY161" i="17"/>
  <c r="AX161" i="17"/>
  <c r="AW161" i="17"/>
  <c r="BI150" i="17" s="1"/>
  <c r="BQ160" i="17"/>
  <c r="BP160" i="17"/>
  <c r="BO160" i="17"/>
  <c r="BN160" i="17"/>
  <c r="BM160" i="17"/>
  <c r="BK160" i="17"/>
  <c r="BQ159" i="17"/>
  <c r="BP159" i="17"/>
  <c r="BO159" i="17"/>
  <c r="BN159" i="17"/>
  <c r="BL159" i="17"/>
  <c r="BJ159" i="17"/>
  <c r="BI159" i="17"/>
  <c r="BR158" i="17"/>
  <c r="BO158" i="17"/>
  <c r="BM158" i="17"/>
  <c r="BL158" i="17"/>
  <c r="BK158" i="17"/>
  <c r="BJ158" i="17"/>
  <c r="BI158" i="17"/>
  <c r="BF158" i="17"/>
  <c r="BE158" i="17"/>
  <c r="BD158" i="17"/>
  <c r="BC158" i="17"/>
  <c r="BB158" i="17"/>
  <c r="BA158" i="17"/>
  <c r="BM146" i="17" s="1"/>
  <c r="AZ158" i="17"/>
  <c r="AY158" i="17"/>
  <c r="AX158" i="17"/>
  <c r="BJ146" i="17" s="1"/>
  <c r="AW158" i="17"/>
  <c r="BR157" i="17"/>
  <c r="BQ157" i="17"/>
  <c r="BN157" i="17"/>
  <c r="BK157" i="17"/>
  <c r="BJ157" i="17"/>
  <c r="BF157" i="17"/>
  <c r="BE157" i="17"/>
  <c r="BD157" i="17"/>
  <c r="BC157" i="17"/>
  <c r="BB157" i="17"/>
  <c r="BA157" i="17"/>
  <c r="AZ157" i="17"/>
  <c r="AY157" i="17"/>
  <c r="AX157" i="17"/>
  <c r="AW157" i="17"/>
  <c r="BQ156" i="17"/>
  <c r="BO156" i="17"/>
  <c r="BJ156" i="17"/>
  <c r="BF156" i="17"/>
  <c r="BE156" i="17"/>
  <c r="BD156" i="17"/>
  <c r="BC156" i="17"/>
  <c r="BB156" i="17"/>
  <c r="BA156" i="17"/>
  <c r="AZ156" i="17"/>
  <c r="AY156" i="17"/>
  <c r="AX156" i="17"/>
  <c r="AW156" i="17"/>
  <c r="BR155" i="17"/>
  <c r="BO155" i="17"/>
  <c r="BM155" i="17"/>
  <c r="BL155" i="17"/>
  <c r="BJ155" i="17"/>
  <c r="BF155" i="17"/>
  <c r="BE155" i="17"/>
  <c r="BD155" i="17"/>
  <c r="BC155" i="17"/>
  <c r="BB155" i="17"/>
  <c r="BA155" i="17"/>
  <c r="AZ155" i="17"/>
  <c r="AY155" i="17"/>
  <c r="AX155" i="17"/>
  <c r="AW155" i="17"/>
  <c r="BR154" i="17"/>
  <c r="BO154" i="17"/>
  <c r="BN154" i="17"/>
  <c r="BM154" i="17"/>
  <c r="BK154" i="17"/>
  <c r="BF154" i="17"/>
  <c r="BE154" i="17"/>
  <c r="BD154" i="17"/>
  <c r="BC154" i="17"/>
  <c r="BB154" i="17"/>
  <c r="BA154" i="17"/>
  <c r="AZ154" i="17"/>
  <c r="AY154" i="17"/>
  <c r="AX154" i="17"/>
  <c r="AW154" i="17"/>
  <c r="BR153" i="17"/>
  <c r="BP153" i="17"/>
  <c r="BN153" i="17"/>
  <c r="BM153" i="17"/>
  <c r="BK153" i="17"/>
  <c r="BJ153" i="17"/>
  <c r="BF153" i="17"/>
  <c r="BE153" i="17"/>
  <c r="BD153" i="17"/>
  <c r="BC153" i="17"/>
  <c r="BB153" i="17"/>
  <c r="BA153" i="17"/>
  <c r="AZ153" i="17"/>
  <c r="AY153" i="17"/>
  <c r="AX153" i="17"/>
  <c r="AW153" i="17"/>
  <c r="BR152" i="17"/>
  <c r="BQ152" i="17"/>
  <c r="BP152" i="17"/>
  <c r="BO152" i="17"/>
  <c r="BN152" i="17"/>
  <c r="BL152" i="17"/>
  <c r="BK152" i="17"/>
  <c r="BJ152" i="17"/>
  <c r="BI152" i="17"/>
  <c r="BF152" i="17"/>
  <c r="BE152" i="17"/>
  <c r="BD152" i="17"/>
  <c r="BC152" i="17"/>
  <c r="BB152" i="17"/>
  <c r="BA152" i="17"/>
  <c r="AZ152" i="17"/>
  <c r="AY152" i="17"/>
  <c r="AX152" i="17"/>
  <c r="AW152" i="17"/>
  <c r="BQ151" i="17"/>
  <c r="BO151" i="17"/>
  <c r="BN151" i="17"/>
  <c r="BL151" i="17"/>
  <c r="BK151" i="17"/>
  <c r="BI151" i="17"/>
  <c r="BF151" i="17"/>
  <c r="BE151" i="17"/>
  <c r="BD151" i="17"/>
  <c r="BC151" i="17"/>
  <c r="BB151" i="17"/>
  <c r="BA151" i="17"/>
  <c r="AZ151" i="17"/>
  <c r="AY151" i="17"/>
  <c r="AX151" i="17"/>
  <c r="AW151" i="17"/>
  <c r="BQ150" i="17"/>
  <c r="BP150" i="17"/>
  <c r="BO150" i="17"/>
  <c r="BO161" i="17" s="1"/>
  <c r="AC72" i="17" s="1"/>
  <c r="BN150" i="17"/>
  <c r="BM150" i="17"/>
  <c r="BJ150" i="17"/>
  <c r="BF150" i="17"/>
  <c r="BE150" i="17"/>
  <c r="BD150" i="17"/>
  <c r="BC150" i="17"/>
  <c r="BB150" i="17"/>
  <c r="BA150" i="17"/>
  <c r="AZ150" i="17"/>
  <c r="AY150" i="17"/>
  <c r="AX150" i="17"/>
  <c r="AW150" i="17"/>
  <c r="BF149" i="17"/>
  <c r="BE149" i="17"/>
  <c r="BD149" i="17"/>
  <c r="BC149" i="17"/>
  <c r="BO137" i="17" s="1"/>
  <c r="BB149" i="17"/>
  <c r="BA149" i="17"/>
  <c r="AZ149" i="17"/>
  <c r="AY149" i="17"/>
  <c r="AX149" i="17"/>
  <c r="AW149" i="17"/>
  <c r="BF148" i="17"/>
  <c r="BE148" i="17"/>
  <c r="BD148" i="17"/>
  <c r="BC148" i="17"/>
  <c r="BB148" i="17"/>
  <c r="BA148" i="17"/>
  <c r="AZ148" i="17"/>
  <c r="AY148" i="17"/>
  <c r="AX148" i="17"/>
  <c r="AW148" i="17"/>
  <c r="BR146" i="17"/>
  <c r="BP146" i="17"/>
  <c r="BL146" i="17"/>
  <c r="BI146" i="17"/>
  <c r="BF145" i="17"/>
  <c r="BE145" i="17"/>
  <c r="BQ146" i="17" s="1"/>
  <c r="BD145" i="17"/>
  <c r="BC145" i="17"/>
  <c r="BO146" i="17" s="1"/>
  <c r="BB145" i="17"/>
  <c r="BN146" i="17" s="1"/>
  <c r="BA145" i="17"/>
  <c r="AZ145" i="17"/>
  <c r="AY145" i="17"/>
  <c r="BK146" i="17" s="1"/>
  <c r="AX145" i="17"/>
  <c r="AW145" i="17"/>
  <c r="BF144" i="17"/>
  <c r="BR145" i="17" s="1"/>
  <c r="BE144" i="17"/>
  <c r="BQ145" i="17" s="1"/>
  <c r="BD144" i="17"/>
  <c r="BP145" i="17" s="1"/>
  <c r="BC144" i="17"/>
  <c r="BO145" i="17" s="1"/>
  <c r="BB144" i="17"/>
  <c r="BN145" i="17" s="1"/>
  <c r="BA144" i="17"/>
  <c r="BM145" i="17" s="1"/>
  <c r="AZ144" i="17"/>
  <c r="BL145" i="17" s="1"/>
  <c r="AY144" i="17"/>
  <c r="BK145" i="17" s="1"/>
  <c r="AX144" i="17"/>
  <c r="BJ145" i="17" s="1"/>
  <c r="AW144" i="17"/>
  <c r="BI145" i="17" s="1"/>
  <c r="CJ143" i="17"/>
  <c r="CI143" i="17"/>
  <c r="CH143" i="17"/>
  <c r="CG143" i="17"/>
  <c r="CF143" i="17"/>
  <c r="CE143" i="17"/>
  <c r="BF143" i="17"/>
  <c r="BR144" i="17" s="1"/>
  <c r="BE143" i="17"/>
  <c r="BQ144" i="17" s="1"/>
  <c r="BD143" i="17"/>
  <c r="BP144" i="17" s="1"/>
  <c r="BC143" i="17"/>
  <c r="BO144" i="17" s="1"/>
  <c r="BB143" i="17"/>
  <c r="BN144" i="17" s="1"/>
  <c r="BA143" i="17"/>
  <c r="BM144" i="17" s="1"/>
  <c r="AZ143" i="17"/>
  <c r="BL144" i="17" s="1"/>
  <c r="AY143" i="17"/>
  <c r="BK144" i="17" s="1"/>
  <c r="AX143" i="17"/>
  <c r="BJ144" i="17" s="1"/>
  <c r="AW143" i="17"/>
  <c r="BI144" i="17" s="1"/>
  <c r="CJ142" i="17"/>
  <c r="CI142" i="17"/>
  <c r="CH142" i="17"/>
  <c r="CG142" i="17"/>
  <c r="CF142" i="17"/>
  <c r="CE142" i="17"/>
  <c r="BP142" i="17"/>
  <c r="BM142" i="17"/>
  <c r="BJ142" i="17"/>
  <c r="BF142" i="17"/>
  <c r="BR143" i="17" s="1"/>
  <c r="BE142" i="17"/>
  <c r="BQ143" i="17" s="1"/>
  <c r="BD142" i="17"/>
  <c r="BP143" i="17" s="1"/>
  <c r="BC142" i="17"/>
  <c r="BO143" i="17" s="1"/>
  <c r="BB142" i="17"/>
  <c r="BN143" i="17" s="1"/>
  <c r="BA142" i="17"/>
  <c r="BM143" i="17" s="1"/>
  <c r="AZ142" i="17"/>
  <c r="BL143" i="17" s="1"/>
  <c r="AY142" i="17"/>
  <c r="BK143" i="17" s="1"/>
  <c r="AX142" i="17"/>
  <c r="BJ143" i="17" s="1"/>
  <c r="AW142" i="17"/>
  <c r="BI143" i="17" s="1"/>
  <c r="CJ141" i="17"/>
  <c r="CI141" i="17"/>
  <c r="CH141" i="17"/>
  <c r="CG141" i="17"/>
  <c r="CF141" i="17"/>
  <c r="CE141" i="17"/>
  <c r="CA141" i="17"/>
  <c r="BZ141" i="17"/>
  <c r="BY141" i="17"/>
  <c r="BX141" i="17"/>
  <c r="BP141" i="17"/>
  <c r="BM141" i="17"/>
  <c r="BJ141" i="17"/>
  <c r="BF141" i="17"/>
  <c r="BR142" i="17" s="1"/>
  <c r="BE141" i="17"/>
  <c r="BQ142" i="17" s="1"/>
  <c r="BD141" i="17"/>
  <c r="BC141" i="17"/>
  <c r="BO142" i="17" s="1"/>
  <c r="BB141" i="17"/>
  <c r="BN142" i="17" s="1"/>
  <c r="BA141" i="17"/>
  <c r="AZ141" i="17"/>
  <c r="BL142" i="17" s="1"/>
  <c r="AY141" i="17"/>
  <c r="BK142" i="17" s="1"/>
  <c r="AX141" i="17"/>
  <c r="AW141" i="17"/>
  <c r="BI142" i="17" s="1"/>
  <c r="CJ140" i="17"/>
  <c r="CI140" i="17"/>
  <c r="CH140" i="17"/>
  <c r="CG140" i="17"/>
  <c r="CF140" i="17"/>
  <c r="CE140" i="17"/>
  <c r="CA140" i="17"/>
  <c r="BZ140" i="17"/>
  <c r="BY140" i="17"/>
  <c r="BX140" i="17"/>
  <c r="BP140" i="17"/>
  <c r="BM140" i="17"/>
  <c r="BJ140" i="17"/>
  <c r="BF140" i="17"/>
  <c r="BR141" i="17" s="1"/>
  <c r="BE140" i="17"/>
  <c r="BQ141" i="17" s="1"/>
  <c r="BD140" i="17"/>
  <c r="BC140" i="17"/>
  <c r="BO141" i="17" s="1"/>
  <c r="BB140" i="17"/>
  <c r="BN141" i="17" s="1"/>
  <c r="BA140" i="17"/>
  <c r="AZ140" i="17"/>
  <c r="BL141" i="17" s="1"/>
  <c r="AY140" i="17"/>
  <c r="BK141" i="17" s="1"/>
  <c r="AX140" i="17"/>
  <c r="AW140" i="17"/>
  <c r="BI141" i="17" s="1"/>
  <c r="CJ139" i="17"/>
  <c r="CI139" i="17"/>
  <c r="CH139" i="17"/>
  <c r="CG139" i="17"/>
  <c r="CF139" i="17"/>
  <c r="CE139" i="17"/>
  <c r="CA139" i="17"/>
  <c r="BZ139" i="17"/>
  <c r="BY139" i="17"/>
  <c r="BX139" i="17"/>
  <c r="BP139" i="17"/>
  <c r="BO139" i="17"/>
  <c r="BM139" i="17"/>
  <c r="BJ139" i="17"/>
  <c r="BF139" i="17"/>
  <c r="BR140" i="17" s="1"/>
  <c r="BE139" i="17"/>
  <c r="BQ140" i="17" s="1"/>
  <c r="BD139" i="17"/>
  <c r="BC139" i="17"/>
  <c r="BO140" i="17" s="1"/>
  <c r="BB139" i="17"/>
  <c r="BN140" i="17" s="1"/>
  <c r="BA139" i="17"/>
  <c r="AZ139" i="17"/>
  <c r="BL140" i="17" s="1"/>
  <c r="AY139" i="17"/>
  <c r="BK140" i="17" s="1"/>
  <c r="AX139" i="17"/>
  <c r="AW139" i="17"/>
  <c r="BI140" i="17" s="1"/>
  <c r="CJ138" i="17"/>
  <c r="CI138" i="17"/>
  <c r="CH138" i="17"/>
  <c r="CG138" i="17"/>
  <c r="CF138" i="17"/>
  <c r="CE138" i="17"/>
  <c r="CA138" i="17"/>
  <c r="BZ138" i="17"/>
  <c r="BY138" i="17"/>
  <c r="BX138" i="17"/>
  <c r="BP138" i="17"/>
  <c r="BM138" i="17"/>
  <c r="BJ138" i="17"/>
  <c r="BF138" i="17"/>
  <c r="BR139" i="17" s="1"/>
  <c r="BE138" i="17"/>
  <c r="BQ139" i="17" s="1"/>
  <c r="BD138" i="17"/>
  <c r="BC138" i="17"/>
  <c r="BB138" i="17"/>
  <c r="BN139" i="17" s="1"/>
  <c r="BA138" i="17"/>
  <c r="AZ138" i="17"/>
  <c r="BL139" i="17" s="1"/>
  <c r="AY138" i="17"/>
  <c r="BK139" i="17" s="1"/>
  <c r="AX138" i="17"/>
  <c r="AW138" i="17"/>
  <c r="BI139" i="17" s="1"/>
  <c r="CJ137" i="17"/>
  <c r="CI137" i="17"/>
  <c r="CH137" i="17"/>
  <c r="CG137" i="17"/>
  <c r="CF137" i="17"/>
  <c r="CE137" i="17"/>
  <c r="CA137" i="17"/>
  <c r="BZ137" i="17"/>
  <c r="BY137" i="17"/>
  <c r="BX137" i="17"/>
  <c r="BP137" i="17"/>
  <c r="BM137" i="17"/>
  <c r="BJ137" i="17"/>
  <c r="BF137" i="17"/>
  <c r="BR138" i="17" s="1"/>
  <c r="BE137" i="17"/>
  <c r="BQ138" i="17" s="1"/>
  <c r="BD137" i="17"/>
  <c r="BC137" i="17"/>
  <c r="BO138" i="17" s="1"/>
  <c r="BB137" i="17"/>
  <c r="BN138" i="17" s="1"/>
  <c r="BA137" i="17"/>
  <c r="AZ137" i="17"/>
  <c r="BL138" i="17" s="1"/>
  <c r="AY137" i="17"/>
  <c r="BK138" i="17" s="1"/>
  <c r="AX137" i="17"/>
  <c r="AW137" i="17"/>
  <c r="BI138" i="17" s="1"/>
  <c r="CJ136" i="17"/>
  <c r="CJ144" i="17" s="1"/>
  <c r="AD60" i="17" s="1"/>
  <c r="CI136" i="17"/>
  <c r="CI144" i="17" s="1"/>
  <c r="AC60" i="17" s="1"/>
  <c r="CH136" i="17"/>
  <c r="CH144" i="17" s="1"/>
  <c r="AB60" i="17" s="1"/>
  <c r="CG136" i="17"/>
  <c r="CG144" i="17" s="1"/>
  <c r="AA60" i="17" s="1"/>
  <c r="CF136" i="17"/>
  <c r="CF144" i="17" s="1"/>
  <c r="Z60" i="17" s="1"/>
  <c r="CE136" i="17"/>
  <c r="CE144" i="17" s="1"/>
  <c r="Y60" i="17" s="1"/>
  <c r="CA136" i="17"/>
  <c r="BZ136" i="17"/>
  <c r="BY136" i="17"/>
  <c r="BX136" i="17"/>
  <c r="BP136" i="17"/>
  <c r="BN136" i="17"/>
  <c r="BM136" i="17"/>
  <c r="BM147" i="17" s="1"/>
  <c r="AA70" i="17" s="1"/>
  <c r="BK136" i="17"/>
  <c r="BJ136" i="17"/>
  <c r="BF136" i="17"/>
  <c r="BR137" i="17" s="1"/>
  <c r="BE136" i="17"/>
  <c r="BQ137" i="17" s="1"/>
  <c r="BD136" i="17"/>
  <c r="BC136" i="17"/>
  <c r="BB136" i="17"/>
  <c r="BN137" i="17" s="1"/>
  <c r="BA136" i="17"/>
  <c r="AZ136" i="17"/>
  <c r="BL137" i="17" s="1"/>
  <c r="AY136" i="17"/>
  <c r="BK137" i="17" s="1"/>
  <c r="AX136" i="17"/>
  <c r="AW136" i="17"/>
  <c r="BI137" i="17" s="1"/>
  <c r="BF135" i="17"/>
  <c r="BR136" i="17" s="1"/>
  <c r="BE135" i="17"/>
  <c r="BQ136" i="17" s="1"/>
  <c r="BD135" i="17"/>
  <c r="BC135" i="17"/>
  <c r="BO136" i="17" s="1"/>
  <c r="BB135" i="17"/>
  <c r="BA135" i="17"/>
  <c r="AZ135" i="17"/>
  <c r="BL136" i="17" s="1"/>
  <c r="BL147" i="17" s="1"/>
  <c r="AA69" i="17" s="1"/>
  <c r="AY135" i="17"/>
  <c r="AX135" i="17"/>
  <c r="AW135" i="17"/>
  <c r="BI136" i="17" s="1"/>
  <c r="X124" i="17"/>
  <c r="W124" i="17"/>
  <c r="U124" i="17"/>
  <c r="S124" i="17"/>
  <c r="Q124" i="17"/>
  <c r="O124" i="17"/>
  <c r="M124" i="17"/>
  <c r="Y48" i="17" s="1"/>
  <c r="K124" i="17"/>
  <c r="Y46" i="17" s="1"/>
  <c r="I124" i="17"/>
  <c r="G124" i="17"/>
  <c r="F124" i="17"/>
  <c r="D124" i="17"/>
  <c r="Y47" i="17" s="1"/>
  <c r="B124" i="17"/>
  <c r="AD57" i="17"/>
  <c r="AC57" i="17"/>
  <c r="AB57" i="17"/>
  <c r="AA57" i="17"/>
  <c r="Z57" i="17"/>
  <c r="Y57" i="17"/>
  <c r="S55" i="17"/>
  <c r="AD58" i="17" s="1"/>
  <c r="R55" i="17"/>
  <c r="AC58" i="17" s="1"/>
  <c r="Q55" i="17"/>
  <c r="AB58" i="17" s="1"/>
  <c r="P55" i="17"/>
  <c r="AA58" i="17" s="1"/>
  <c r="O55" i="17"/>
  <c r="Z58" i="17" s="1"/>
  <c r="N55" i="17"/>
  <c r="Y58" i="17" s="1"/>
  <c r="Y44" i="17"/>
  <c r="Y43" i="17"/>
  <c r="BF210" i="15"/>
  <c r="BE210" i="15"/>
  <c r="BD210" i="15"/>
  <c r="BC210" i="15"/>
  <c r="BB210" i="15"/>
  <c r="BA210" i="15"/>
  <c r="AZ210" i="15"/>
  <c r="AY210" i="15"/>
  <c r="AX210" i="15"/>
  <c r="AW210" i="15"/>
  <c r="BF209" i="15"/>
  <c r="BE209" i="15"/>
  <c r="BD209" i="15"/>
  <c r="BC209" i="15"/>
  <c r="BB209" i="15"/>
  <c r="BA209" i="15"/>
  <c r="AZ209" i="15"/>
  <c r="AY209" i="15"/>
  <c r="AX209" i="15"/>
  <c r="AW209" i="15"/>
  <c r="BF208" i="15"/>
  <c r="BE208" i="15"/>
  <c r="BD208" i="15"/>
  <c r="BC208" i="15"/>
  <c r="BB208" i="15"/>
  <c r="BA208" i="15"/>
  <c r="AZ208" i="15"/>
  <c r="AY208" i="15"/>
  <c r="AX208" i="15"/>
  <c r="AW208" i="15"/>
  <c r="BF207" i="15"/>
  <c r="BE207" i="15"/>
  <c r="BD207" i="15"/>
  <c r="BC207" i="15"/>
  <c r="BB207" i="15"/>
  <c r="BN157" i="15" s="1"/>
  <c r="BA207" i="15"/>
  <c r="BM157" i="15" s="1"/>
  <c r="AZ207" i="15"/>
  <c r="AY207" i="15"/>
  <c r="AX207" i="15"/>
  <c r="AW207" i="15"/>
  <c r="BF206" i="15"/>
  <c r="BE206" i="15"/>
  <c r="BD206" i="15"/>
  <c r="BC206" i="15"/>
  <c r="BB206" i="15"/>
  <c r="BA206" i="15"/>
  <c r="AZ206" i="15"/>
  <c r="BL156" i="15" s="1"/>
  <c r="AY206" i="15"/>
  <c r="BK156" i="15" s="1"/>
  <c r="AX206" i="15"/>
  <c r="AW206" i="15"/>
  <c r="BF205" i="15"/>
  <c r="BE205" i="15"/>
  <c r="BD205" i="15"/>
  <c r="BC205" i="15"/>
  <c r="BB205" i="15"/>
  <c r="BA205" i="15"/>
  <c r="AZ205" i="15"/>
  <c r="AY205" i="15"/>
  <c r="AX205" i="15"/>
  <c r="BJ155" i="15" s="1"/>
  <c r="AW205" i="15"/>
  <c r="BI155" i="15" s="1"/>
  <c r="BF204" i="15"/>
  <c r="BE204" i="15"/>
  <c r="BD204" i="15"/>
  <c r="BC204" i="15"/>
  <c r="BB204" i="15"/>
  <c r="BA204" i="15"/>
  <c r="AZ204" i="15"/>
  <c r="AY204" i="15"/>
  <c r="AX204" i="15"/>
  <c r="AW204" i="15"/>
  <c r="BF203" i="15"/>
  <c r="BE203" i="15"/>
  <c r="BD203" i="15"/>
  <c r="BC203" i="15"/>
  <c r="BB203" i="15"/>
  <c r="BA203" i="15"/>
  <c r="AZ203" i="15"/>
  <c r="AY203" i="15"/>
  <c r="AX203" i="15"/>
  <c r="AW203" i="15"/>
  <c r="BF202" i="15"/>
  <c r="BE202" i="15"/>
  <c r="BD202" i="15"/>
  <c r="BC202" i="15"/>
  <c r="BB202" i="15"/>
  <c r="BA202" i="15"/>
  <c r="AZ202" i="15"/>
  <c r="AY202" i="15"/>
  <c r="AX202" i="15"/>
  <c r="AW202" i="15"/>
  <c r="BF201" i="15"/>
  <c r="BE201" i="15"/>
  <c r="BD201" i="15"/>
  <c r="BC201" i="15"/>
  <c r="BB201" i="15"/>
  <c r="BA201" i="15"/>
  <c r="AZ201" i="15"/>
  <c r="AY201" i="15"/>
  <c r="AX201" i="15"/>
  <c r="AW201" i="15"/>
  <c r="BF200" i="15"/>
  <c r="BE200" i="15"/>
  <c r="BD200" i="15"/>
  <c r="BC200" i="15"/>
  <c r="BB200" i="15"/>
  <c r="BA200" i="15"/>
  <c r="AZ200" i="15"/>
  <c r="AY200" i="15"/>
  <c r="AX200" i="15"/>
  <c r="AW200" i="15"/>
  <c r="BF197" i="15"/>
  <c r="BE197" i="15"/>
  <c r="BD197" i="15"/>
  <c r="BC197" i="15"/>
  <c r="BB197" i="15"/>
  <c r="BA197" i="15"/>
  <c r="AZ197" i="15"/>
  <c r="AY197" i="15"/>
  <c r="AX197" i="15"/>
  <c r="AW197" i="15"/>
  <c r="BI160" i="15" s="1"/>
  <c r="BF196" i="15"/>
  <c r="BE196" i="15"/>
  <c r="BD196" i="15"/>
  <c r="BC196" i="15"/>
  <c r="BB196" i="15"/>
  <c r="BA196" i="15"/>
  <c r="AZ196" i="15"/>
  <c r="AY196" i="15"/>
  <c r="AX196" i="15"/>
  <c r="AW196" i="15"/>
  <c r="BF195" i="15"/>
  <c r="BR158" i="15" s="1"/>
  <c r="BE195" i="15"/>
  <c r="BD195" i="15"/>
  <c r="BC195" i="15"/>
  <c r="BB195" i="15"/>
  <c r="BA195" i="15"/>
  <c r="AZ195" i="15"/>
  <c r="AY195" i="15"/>
  <c r="AX195" i="15"/>
  <c r="AW195" i="15"/>
  <c r="BF194" i="15"/>
  <c r="BE194" i="15"/>
  <c r="BD194" i="15"/>
  <c r="BP157" i="15" s="1"/>
  <c r="BC194" i="15"/>
  <c r="BO157" i="15" s="1"/>
  <c r="BB194" i="15"/>
  <c r="BA194" i="15"/>
  <c r="AZ194" i="15"/>
  <c r="AY194" i="15"/>
  <c r="AX194" i="15"/>
  <c r="AW194" i="15"/>
  <c r="BF193" i="15"/>
  <c r="BE193" i="15"/>
  <c r="BD193" i="15"/>
  <c r="BC193" i="15"/>
  <c r="BB193" i="15"/>
  <c r="BA193" i="15"/>
  <c r="BM156" i="15" s="1"/>
  <c r="AZ193" i="15"/>
  <c r="AY193" i="15"/>
  <c r="AX193" i="15"/>
  <c r="AW193" i="15"/>
  <c r="BF192" i="15"/>
  <c r="BE192" i="15"/>
  <c r="BD192" i="15"/>
  <c r="BC192" i="15"/>
  <c r="BB192" i="15"/>
  <c r="BA192" i="15"/>
  <c r="AZ192" i="15"/>
  <c r="BL155" i="15" s="1"/>
  <c r="AY192" i="15"/>
  <c r="BK155" i="15" s="1"/>
  <c r="AX192" i="15"/>
  <c r="AW192" i="15"/>
  <c r="BF191" i="15"/>
  <c r="BE191" i="15"/>
  <c r="BD191" i="15"/>
  <c r="BC191" i="15"/>
  <c r="BB191" i="15"/>
  <c r="BA191" i="15"/>
  <c r="AZ191" i="15"/>
  <c r="AY191" i="15"/>
  <c r="AX191" i="15"/>
  <c r="BJ154" i="15" s="1"/>
  <c r="AW191" i="15"/>
  <c r="BI154" i="15" s="1"/>
  <c r="BF190" i="15"/>
  <c r="BE190" i="15"/>
  <c r="BD190" i="15"/>
  <c r="BC190" i="15"/>
  <c r="BB190" i="15"/>
  <c r="BA190" i="15"/>
  <c r="BM153" i="15" s="1"/>
  <c r="AZ190" i="15"/>
  <c r="BL153" i="15" s="1"/>
  <c r="AY190" i="15"/>
  <c r="AX190" i="15"/>
  <c r="AW190" i="15"/>
  <c r="BR189" i="15"/>
  <c r="BQ189" i="15"/>
  <c r="BP189" i="15"/>
  <c r="BO189" i="15"/>
  <c r="BN189" i="15"/>
  <c r="BF189" i="15"/>
  <c r="BE189" i="15"/>
  <c r="BD189" i="15"/>
  <c r="BC189" i="15"/>
  <c r="BB189" i="15"/>
  <c r="BA189" i="15"/>
  <c r="AZ189" i="15"/>
  <c r="AY189" i="15"/>
  <c r="AX189" i="15"/>
  <c r="AW189" i="15"/>
  <c r="BR188" i="15"/>
  <c r="BQ188" i="15"/>
  <c r="BP188" i="15"/>
  <c r="BO188" i="15"/>
  <c r="BN188" i="15"/>
  <c r="BF188" i="15"/>
  <c r="BE188" i="15"/>
  <c r="BD188" i="15"/>
  <c r="BC188" i="15"/>
  <c r="BB188" i="15"/>
  <c r="BA188" i="15"/>
  <c r="AZ188" i="15"/>
  <c r="AY188" i="15"/>
  <c r="AX188" i="15"/>
  <c r="AW188" i="15"/>
  <c r="BR187" i="15"/>
  <c r="BQ187" i="15"/>
  <c r="BP187" i="15"/>
  <c r="BO187" i="15"/>
  <c r="BN187" i="15"/>
  <c r="BF187" i="15"/>
  <c r="BE187" i="15"/>
  <c r="BD187" i="15"/>
  <c r="BC187" i="15"/>
  <c r="BB187" i="15"/>
  <c r="BA187" i="15"/>
  <c r="AZ187" i="15"/>
  <c r="AY187" i="15"/>
  <c r="AX187" i="15"/>
  <c r="AW187" i="15"/>
  <c r="BR186" i="15"/>
  <c r="BQ186" i="15"/>
  <c r="BP186" i="15"/>
  <c r="BO186" i="15"/>
  <c r="BN186" i="15"/>
  <c r="BR185" i="15"/>
  <c r="BQ185" i="15"/>
  <c r="BP185" i="15"/>
  <c r="BO185" i="15"/>
  <c r="BN185" i="15"/>
  <c r="BR184" i="15"/>
  <c r="BQ184" i="15"/>
  <c r="BP184" i="15"/>
  <c r="BO184" i="15"/>
  <c r="BN184" i="15"/>
  <c r="BF184" i="15"/>
  <c r="BE184" i="15"/>
  <c r="BD184" i="15"/>
  <c r="BC184" i="15"/>
  <c r="BB184" i="15"/>
  <c r="BA184" i="15"/>
  <c r="AZ184" i="15"/>
  <c r="AY184" i="15"/>
  <c r="BK160" i="15" s="1"/>
  <c r="AX184" i="15"/>
  <c r="BJ160" i="15" s="1"/>
  <c r="AW184" i="15"/>
  <c r="BR183" i="15"/>
  <c r="BQ183" i="15"/>
  <c r="BP183" i="15"/>
  <c r="BO183" i="15"/>
  <c r="BN183" i="15"/>
  <c r="BF183" i="15"/>
  <c r="BE183" i="15"/>
  <c r="BD183" i="15"/>
  <c r="BC183" i="15"/>
  <c r="BB183" i="15"/>
  <c r="BN159" i="15" s="1"/>
  <c r="BA183" i="15"/>
  <c r="BM159" i="15" s="1"/>
  <c r="AZ183" i="15"/>
  <c r="AY183" i="15"/>
  <c r="AX183" i="15"/>
  <c r="AW183" i="15"/>
  <c r="BR182" i="15"/>
  <c r="BQ182" i="15"/>
  <c r="BP182" i="15"/>
  <c r="BO182" i="15"/>
  <c r="BN182" i="15"/>
  <c r="BF182" i="15"/>
  <c r="BE182" i="15"/>
  <c r="BD182" i="15"/>
  <c r="BC182" i="15"/>
  <c r="BB182" i="15"/>
  <c r="BA182" i="15"/>
  <c r="AZ182" i="15"/>
  <c r="AY182" i="15"/>
  <c r="AX182" i="15"/>
  <c r="AW182" i="15"/>
  <c r="BR181" i="15"/>
  <c r="BQ181" i="15"/>
  <c r="BP181" i="15"/>
  <c r="BO181" i="15"/>
  <c r="BN181" i="15"/>
  <c r="BF181" i="15"/>
  <c r="BE181" i="15"/>
  <c r="BD181" i="15"/>
  <c r="BC181" i="15"/>
  <c r="BB181" i="15"/>
  <c r="BA181" i="15"/>
  <c r="AZ181" i="15"/>
  <c r="AY181" i="15"/>
  <c r="AX181" i="15"/>
  <c r="AW181" i="15"/>
  <c r="BR180" i="15"/>
  <c r="BQ180" i="15"/>
  <c r="BP180" i="15"/>
  <c r="BO180" i="15"/>
  <c r="BN180" i="15"/>
  <c r="BF180" i="15"/>
  <c r="BE180" i="15"/>
  <c r="BQ156" i="15" s="1"/>
  <c r="BD180" i="15"/>
  <c r="BP156" i="15" s="1"/>
  <c r="BC180" i="15"/>
  <c r="BB180" i="15"/>
  <c r="BA180" i="15"/>
  <c r="AZ180" i="15"/>
  <c r="AY180" i="15"/>
  <c r="AX180" i="15"/>
  <c r="AW180" i="15"/>
  <c r="BR179" i="15"/>
  <c r="BR190" i="15" s="1"/>
  <c r="BQ179" i="15"/>
  <c r="BQ190" i="15" s="1"/>
  <c r="BP179" i="15"/>
  <c r="BP190" i="15" s="1"/>
  <c r="BO179" i="15"/>
  <c r="BO190" i="15" s="1"/>
  <c r="BN179" i="15"/>
  <c r="BN190" i="15" s="1"/>
  <c r="BF179" i="15"/>
  <c r="BE179" i="15"/>
  <c r="BD179" i="15"/>
  <c r="BC179" i="15"/>
  <c r="BB179" i="15"/>
  <c r="BA179" i="15"/>
  <c r="AZ179" i="15"/>
  <c r="AY179" i="15"/>
  <c r="AX179" i="15"/>
  <c r="AW179" i="15"/>
  <c r="BF178" i="15"/>
  <c r="BR154" i="15" s="1"/>
  <c r="BE178" i="15"/>
  <c r="BQ154" i="15" s="1"/>
  <c r="BD178" i="15"/>
  <c r="BC178" i="15"/>
  <c r="BB178" i="15"/>
  <c r="BA178" i="15"/>
  <c r="AZ178" i="15"/>
  <c r="AY178" i="15"/>
  <c r="AX178" i="15"/>
  <c r="AW178" i="15"/>
  <c r="BF177" i="15"/>
  <c r="BE177" i="15"/>
  <c r="BD177" i="15"/>
  <c r="BP153" i="15" s="1"/>
  <c r="BC177" i="15"/>
  <c r="BO153" i="15" s="1"/>
  <c r="BB177" i="15"/>
  <c r="BA177" i="15"/>
  <c r="AZ177" i="15"/>
  <c r="AY177" i="15"/>
  <c r="AX177" i="15"/>
  <c r="AW177" i="15"/>
  <c r="BF176" i="15"/>
  <c r="BE176" i="15"/>
  <c r="BD176" i="15"/>
  <c r="BC176" i="15"/>
  <c r="BB176" i="15"/>
  <c r="BN152" i="15" s="1"/>
  <c r="BA176" i="15"/>
  <c r="BM152" i="15" s="1"/>
  <c r="AZ176" i="15"/>
  <c r="AY176" i="15"/>
  <c r="AX176" i="15"/>
  <c r="AW176" i="15"/>
  <c r="BF175" i="15"/>
  <c r="BR151" i="15" s="1"/>
  <c r="BE175" i="15"/>
  <c r="BD175" i="15"/>
  <c r="BC175" i="15"/>
  <c r="BB175" i="15"/>
  <c r="BA175" i="15"/>
  <c r="AZ175" i="15"/>
  <c r="AY175" i="15"/>
  <c r="AX175" i="15"/>
  <c r="AW175" i="15"/>
  <c r="CB174" i="15"/>
  <c r="CA174" i="15"/>
  <c r="BZ174" i="15"/>
  <c r="BY174" i="15"/>
  <c r="BX174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K174" i="15"/>
  <c r="BJ174" i="15"/>
  <c r="BF174" i="15"/>
  <c r="BE174" i="15"/>
  <c r="BD174" i="15"/>
  <c r="BC174" i="15"/>
  <c r="BB174" i="15"/>
  <c r="BA174" i="15"/>
  <c r="AZ174" i="15"/>
  <c r="AY174" i="15"/>
  <c r="AX174" i="15"/>
  <c r="AW174" i="15"/>
  <c r="CB173" i="15"/>
  <c r="CA173" i="15"/>
  <c r="BZ173" i="15"/>
  <c r="BY173" i="15"/>
  <c r="BX173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K173" i="15"/>
  <c r="BJ173" i="15"/>
  <c r="CB172" i="15"/>
  <c r="CA172" i="15"/>
  <c r="BZ172" i="15"/>
  <c r="BY172" i="15"/>
  <c r="BX172" i="15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K172" i="15"/>
  <c r="BJ172" i="15"/>
  <c r="CB171" i="15"/>
  <c r="CA171" i="15"/>
  <c r="BZ171" i="15"/>
  <c r="BY171" i="15"/>
  <c r="BX171" i="15"/>
  <c r="BW171" i="15"/>
  <c r="BV171" i="15"/>
  <c r="BU171" i="15"/>
  <c r="BT171" i="15"/>
  <c r="BS171" i="15"/>
  <c r="BR171" i="15"/>
  <c r="BQ171" i="15"/>
  <c r="BP171" i="15"/>
  <c r="BO171" i="15"/>
  <c r="BN171" i="15"/>
  <c r="BM171" i="15"/>
  <c r="BL171" i="15"/>
  <c r="BK171" i="15"/>
  <c r="BJ171" i="15"/>
  <c r="BF171" i="15"/>
  <c r="BR160" i="15" s="1"/>
  <c r="BE171" i="15"/>
  <c r="BD171" i="15"/>
  <c r="BC171" i="15"/>
  <c r="BB171" i="15"/>
  <c r="BA171" i="15"/>
  <c r="AZ171" i="15"/>
  <c r="AY171" i="15"/>
  <c r="AX171" i="15"/>
  <c r="AW171" i="15"/>
  <c r="CB170" i="15"/>
  <c r="CA170" i="15"/>
  <c r="BZ170" i="15"/>
  <c r="BY170" i="15"/>
  <c r="BX170" i="15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K170" i="15"/>
  <c r="BJ170" i="15"/>
  <c r="BF170" i="15"/>
  <c r="BE170" i="15"/>
  <c r="BD170" i="15"/>
  <c r="BC170" i="15"/>
  <c r="BB170" i="15"/>
  <c r="BA170" i="15"/>
  <c r="AZ170" i="15"/>
  <c r="BL159" i="15" s="1"/>
  <c r="AY170" i="15"/>
  <c r="BK159" i="15" s="1"/>
  <c r="AX170" i="15"/>
  <c r="AW170" i="15"/>
  <c r="CB169" i="15"/>
  <c r="CA169" i="15"/>
  <c r="BZ169" i="15"/>
  <c r="BY169" i="15"/>
  <c r="BX169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K169" i="15"/>
  <c r="BJ169" i="15"/>
  <c r="BF169" i="15"/>
  <c r="BE169" i="15"/>
  <c r="BQ158" i="15" s="1"/>
  <c r="BD169" i="15"/>
  <c r="BP158" i="15" s="1"/>
  <c r="BC169" i="15"/>
  <c r="BB169" i="15"/>
  <c r="BA169" i="15"/>
  <c r="AZ169" i="15"/>
  <c r="AY169" i="15"/>
  <c r="AX169" i="15"/>
  <c r="AW169" i="15"/>
  <c r="CB168" i="15"/>
  <c r="CA168" i="15"/>
  <c r="BZ168" i="15"/>
  <c r="BY168" i="15"/>
  <c r="BX168" i="15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K168" i="15"/>
  <c r="BJ168" i="15"/>
  <c r="BF168" i="15"/>
  <c r="BE168" i="15"/>
  <c r="BD168" i="15"/>
  <c r="BC168" i="15"/>
  <c r="BB168" i="15"/>
  <c r="BA168" i="15"/>
  <c r="AZ168" i="15"/>
  <c r="AY168" i="15"/>
  <c r="AX168" i="15"/>
  <c r="BJ157" i="15" s="1"/>
  <c r="AW168" i="15"/>
  <c r="BI157" i="15" s="1"/>
  <c r="CB167" i="15"/>
  <c r="CA167" i="15"/>
  <c r="BZ167" i="15"/>
  <c r="BY167" i="15"/>
  <c r="BX167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K167" i="15"/>
  <c r="BJ167" i="15"/>
  <c r="BF167" i="15"/>
  <c r="BE167" i="15"/>
  <c r="BD167" i="15"/>
  <c r="BC167" i="15"/>
  <c r="BO156" i="15" s="1"/>
  <c r="BB167" i="15"/>
  <c r="BN156" i="15" s="1"/>
  <c r="BA167" i="15"/>
  <c r="AZ167" i="15"/>
  <c r="AY167" i="15"/>
  <c r="AX167" i="15"/>
  <c r="AW167" i="15"/>
  <c r="CB166" i="15"/>
  <c r="CA166" i="15"/>
  <c r="BZ166" i="15"/>
  <c r="BY166" i="15"/>
  <c r="BX166" i="15"/>
  <c r="BW166" i="15"/>
  <c r="BV166" i="15"/>
  <c r="BU166" i="15"/>
  <c r="BT166" i="15"/>
  <c r="BS166" i="15"/>
  <c r="BR166" i="15"/>
  <c r="BQ166" i="15"/>
  <c r="BP166" i="15"/>
  <c r="BO166" i="15"/>
  <c r="BN166" i="15"/>
  <c r="BM166" i="15"/>
  <c r="BL166" i="15"/>
  <c r="BK166" i="15"/>
  <c r="BJ166" i="15"/>
  <c r="BF166" i="15"/>
  <c r="BE166" i="15"/>
  <c r="BD166" i="15"/>
  <c r="BC166" i="15"/>
  <c r="BB166" i="15"/>
  <c r="BA166" i="15"/>
  <c r="AZ166" i="15"/>
  <c r="AY166" i="15"/>
  <c r="AX166" i="15"/>
  <c r="AW166" i="15"/>
  <c r="CB165" i="15"/>
  <c r="CA165" i="15"/>
  <c r="BZ165" i="15"/>
  <c r="BY165" i="15"/>
  <c r="BX165" i="15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K165" i="15"/>
  <c r="BJ165" i="15"/>
  <c r="BF165" i="15"/>
  <c r="BE165" i="15"/>
  <c r="BD165" i="15"/>
  <c r="BC165" i="15"/>
  <c r="BB165" i="15"/>
  <c r="BA165" i="15"/>
  <c r="BM154" i="15" s="1"/>
  <c r="AZ165" i="15"/>
  <c r="BL154" i="15" s="1"/>
  <c r="AY165" i="15"/>
  <c r="AX165" i="15"/>
  <c r="AW165" i="15"/>
  <c r="CB164" i="15"/>
  <c r="CB175" i="15" s="1"/>
  <c r="CA164" i="15"/>
  <c r="CA175" i="15" s="1"/>
  <c r="BZ164" i="15"/>
  <c r="BZ175" i="15" s="1"/>
  <c r="BY164" i="15"/>
  <c r="BY175" i="15" s="1"/>
  <c r="BX164" i="15"/>
  <c r="BX175" i="15" s="1"/>
  <c r="BW164" i="15"/>
  <c r="BW175" i="15" s="1"/>
  <c r="BV164" i="15"/>
  <c r="BU164" i="15"/>
  <c r="BT164" i="15"/>
  <c r="BT175" i="15" s="1"/>
  <c r="BS164" i="15"/>
  <c r="BS175" i="15" s="1"/>
  <c r="BR164" i="15"/>
  <c r="BR175" i="15" s="1"/>
  <c r="BQ164" i="15"/>
  <c r="BQ175" i="15" s="1"/>
  <c r="BP164" i="15"/>
  <c r="BP175" i="15" s="1"/>
  <c r="BO164" i="15"/>
  <c r="BO175" i="15" s="1"/>
  <c r="BU180" i="15" s="1"/>
  <c r="Y54" i="15" s="1"/>
  <c r="Y61" i="15" s="1"/>
  <c r="BN164" i="15"/>
  <c r="BN175" i="15" s="1"/>
  <c r="BV180" i="15" s="1"/>
  <c r="Z54" i="15" s="1"/>
  <c r="Z61" i="15" s="1"/>
  <c r="BM164" i="15"/>
  <c r="BM175" i="15" s="1"/>
  <c r="BL164" i="15"/>
  <c r="BL175" i="15" s="1"/>
  <c r="BK164" i="15"/>
  <c r="BK175" i="15" s="1"/>
  <c r="BJ164" i="15"/>
  <c r="BF164" i="15"/>
  <c r="BR153" i="15" s="1"/>
  <c r="BE164" i="15"/>
  <c r="BQ153" i="15" s="1"/>
  <c r="BD164" i="15"/>
  <c r="BC164" i="15"/>
  <c r="BB164" i="15"/>
  <c r="BA164" i="15"/>
  <c r="AZ164" i="15"/>
  <c r="AY164" i="15"/>
  <c r="AX164" i="15"/>
  <c r="AW164" i="15"/>
  <c r="BF163" i="15"/>
  <c r="BE163" i="15"/>
  <c r="BD163" i="15"/>
  <c r="BC163" i="15"/>
  <c r="BB163" i="15"/>
  <c r="BA163" i="15"/>
  <c r="AZ163" i="15"/>
  <c r="AY163" i="15"/>
  <c r="AX163" i="15"/>
  <c r="AW163" i="15"/>
  <c r="BF162" i="15"/>
  <c r="BE162" i="15"/>
  <c r="BD162" i="15"/>
  <c r="BC162" i="15"/>
  <c r="BB162" i="15"/>
  <c r="BN151" i="15" s="1"/>
  <c r="BA162" i="15"/>
  <c r="BM151" i="15" s="1"/>
  <c r="AZ162" i="15"/>
  <c r="AY162" i="15"/>
  <c r="AX162" i="15"/>
  <c r="AW162" i="15"/>
  <c r="BF161" i="15"/>
  <c r="BE161" i="15"/>
  <c r="BD161" i="15"/>
  <c r="BC161" i="15"/>
  <c r="BB161" i="15"/>
  <c r="BA161" i="15"/>
  <c r="AZ161" i="15"/>
  <c r="AY161" i="15"/>
  <c r="AX161" i="15"/>
  <c r="BJ150" i="15" s="1"/>
  <c r="AW161" i="15"/>
  <c r="BI150" i="15" s="1"/>
  <c r="BQ160" i="15"/>
  <c r="BP160" i="15"/>
  <c r="BO160" i="15"/>
  <c r="BN160" i="15"/>
  <c r="BM160" i="15"/>
  <c r="BL160" i="15"/>
  <c r="BR159" i="15"/>
  <c r="BQ159" i="15"/>
  <c r="BP159" i="15"/>
  <c r="BO159" i="15"/>
  <c r="BJ159" i="15"/>
  <c r="BI159" i="15"/>
  <c r="BO158" i="15"/>
  <c r="BN158" i="15"/>
  <c r="BM158" i="15"/>
  <c r="BL158" i="15"/>
  <c r="BK158" i="15"/>
  <c r="BJ158" i="15"/>
  <c r="BI158" i="15"/>
  <c r="BF158" i="15"/>
  <c r="BE158" i="15"/>
  <c r="BD158" i="15"/>
  <c r="BC158" i="15"/>
  <c r="BB158" i="15"/>
  <c r="BA158" i="15"/>
  <c r="AZ158" i="15"/>
  <c r="AY158" i="15"/>
  <c r="AX158" i="15"/>
  <c r="AW158" i="15"/>
  <c r="BR157" i="15"/>
  <c r="BQ157" i="15"/>
  <c r="BL157" i="15"/>
  <c r="BK157" i="15"/>
  <c r="BF157" i="15"/>
  <c r="BE157" i="15"/>
  <c r="BD157" i="15"/>
  <c r="BC157" i="15"/>
  <c r="BB157" i="15"/>
  <c r="BA157" i="15"/>
  <c r="AZ157" i="15"/>
  <c r="AY157" i="15"/>
  <c r="AX157" i="15"/>
  <c r="AW157" i="15"/>
  <c r="BR156" i="15"/>
  <c r="BJ156" i="15"/>
  <c r="BI156" i="15"/>
  <c r="BF156" i="15"/>
  <c r="BE156" i="15"/>
  <c r="BD156" i="15"/>
  <c r="BC156" i="15"/>
  <c r="BB156" i="15"/>
  <c r="BA156" i="15"/>
  <c r="AZ156" i="15"/>
  <c r="AY156" i="15"/>
  <c r="AX156" i="15"/>
  <c r="AW156" i="15"/>
  <c r="BR155" i="15"/>
  <c r="BQ155" i="15"/>
  <c r="BP155" i="15"/>
  <c r="BO155" i="15"/>
  <c r="BN155" i="15"/>
  <c r="BM155" i="15"/>
  <c r="BF155" i="15"/>
  <c r="BE155" i="15"/>
  <c r="BD155" i="15"/>
  <c r="BC155" i="15"/>
  <c r="BB155" i="15"/>
  <c r="BA155" i="15"/>
  <c r="AZ155" i="15"/>
  <c r="AY155" i="15"/>
  <c r="AX155" i="15"/>
  <c r="AW155" i="15"/>
  <c r="BP154" i="15"/>
  <c r="BO154" i="15"/>
  <c r="BN154" i="15"/>
  <c r="BK154" i="15"/>
  <c r="BF154" i="15"/>
  <c r="BE154" i="15"/>
  <c r="BD154" i="15"/>
  <c r="BC154" i="15"/>
  <c r="BB154" i="15"/>
  <c r="BA154" i="15"/>
  <c r="AZ154" i="15"/>
  <c r="AY154" i="15"/>
  <c r="AX154" i="15"/>
  <c r="BJ142" i="15" s="1"/>
  <c r="AW154" i="15"/>
  <c r="BI142" i="15" s="1"/>
  <c r="BN153" i="15"/>
  <c r="BK153" i="15"/>
  <c r="BJ153" i="15"/>
  <c r="BI153" i="15"/>
  <c r="BF153" i="15"/>
  <c r="BE153" i="15"/>
  <c r="BQ141" i="15" s="1"/>
  <c r="BD153" i="15"/>
  <c r="BC153" i="15"/>
  <c r="BB153" i="15"/>
  <c r="BA153" i="15"/>
  <c r="AZ153" i="15"/>
  <c r="AY153" i="15"/>
  <c r="AX153" i="15"/>
  <c r="AW153" i="15"/>
  <c r="BR152" i="15"/>
  <c r="BQ152" i="15"/>
  <c r="BP152" i="15"/>
  <c r="BO152" i="15"/>
  <c r="BL152" i="15"/>
  <c r="BK152" i="15"/>
  <c r="BJ152" i="15"/>
  <c r="BI152" i="15"/>
  <c r="BF152" i="15"/>
  <c r="BE152" i="15"/>
  <c r="BD152" i="15"/>
  <c r="BC152" i="15"/>
  <c r="BB152" i="15"/>
  <c r="BA152" i="15"/>
  <c r="AZ152" i="15"/>
  <c r="AY152" i="15"/>
  <c r="AX152" i="15"/>
  <c r="AW152" i="15"/>
  <c r="BQ151" i="15"/>
  <c r="BP151" i="15"/>
  <c r="BO151" i="15"/>
  <c r="BL151" i="15"/>
  <c r="BK151" i="15"/>
  <c r="BJ151" i="15"/>
  <c r="BI151" i="15"/>
  <c r="BF151" i="15"/>
  <c r="BE151" i="15"/>
  <c r="BD151" i="15"/>
  <c r="BC151" i="15"/>
  <c r="BB151" i="15"/>
  <c r="BA151" i="15"/>
  <c r="AZ151" i="15"/>
  <c r="AY151" i="15"/>
  <c r="AX151" i="15"/>
  <c r="AW151" i="15"/>
  <c r="BR150" i="15"/>
  <c r="BQ150" i="15"/>
  <c r="BP150" i="15"/>
  <c r="BO150" i="15"/>
  <c r="BN150" i="15"/>
  <c r="BM150" i="15"/>
  <c r="BF150" i="15"/>
  <c r="BE150" i="15"/>
  <c r="BD150" i="15"/>
  <c r="BC150" i="15"/>
  <c r="BB150" i="15"/>
  <c r="BA150" i="15"/>
  <c r="AZ150" i="15"/>
  <c r="AY150" i="15"/>
  <c r="AX150" i="15"/>
  <c r="AW150" i="15"/>
  <c r="BF149" i="15"/>
  <c r="BE149" i="15"/>
  <c r="BD149" i="15"/>
  <c r="BC149" i="15"/>
  <c r="BB149" i="15"/>
  <c r="BA149" i="15"/>
  <c r="AZ149" i="15"/>
  <c r="AY149" i="15"/>
  <c r="AX149" i="15"/>
  <c r="AW149" i="15"/>
  <c r="BF148" i="15"/>
  <c r="BE148" i="15"/>
  <c r="BD148" i="15"/>
  <c r="BC148" i="15"/>
  <c r="BB148" i="15"/>
  <c r="BA148" i="15"/>
  <c r="AZ148" i="15"/>
  <c r="AY148" i="15"/>
  <c r="AX148" i="15"/>
  <c r="AW148" i="15"/>
  <c r="BJ146" i="15"/>
  <c r="BI146" i="15"/>
  <c r="BF145" i="15"/>
  <c r="BR146" i="15" s="1"/>
  <c r="BE145" i="15"/>
  <c r="BQ146" i="15" s="1"/>
  <c r="BD145" i="15"/>
  <c r="BP146" i="15" s="1"/>
  <c r="BC145" i="15"/>
  <c r="BO146" i="15" s="1"/>
  <c r="BB145" i="15"/>
  <c r="BN146" i="15" s="1"/>
  <c r="BA145" i="15"/>
  <c r="BM146" i="15" s="1"/>
  <c r="AZ145" i="15"/>
  <c r="BL146" i="15" s="1"/>
  <c r="AY145" i="15"/>
  <c r="BK146" i="15" s="1"/>
  <c r="AX145" i="15"/>
  <c r="AW145" i="15"/>
  <c r="BF144" i="15"/>
  <c r="BR145" i="15" s="1"/>
  <c r="BE144" i="15"/>
  <c r="BQ145" i="15" s="1"/>
  <c r="BD144" i="15"/>
  <c r="BP145" i="15" s="1"/>
  <c r="BC144" i="15"/>
  <c r="BO145" i="15" s="1"/>
  <c r="BB144" i="15"/>
  <c r="BN145" i="15" s="1"/>
  <c r="BA144" i="15"/>
  <c r="BM145" i="15" s="1"/>
  <c r="AZ144" i="15"/>
  <c r="BL145" i="15" s="1"/>
  <c r="AY144" i="15"/>
  <c r="BK145" i="15" s="1"/>
  <c r="AX144" i="15"/>
  <c r="BJ145" i="15" s="1"/>
  <c r="AW144" i="15"/>
  <c r="BI145" i="15" s="1"/>
  <c r="CJ143" i="15"/>
  <c r="CI143" i="15"/>
  <c r="CH143" i="15"/>
  <c r="CG143" i="15"/>
  <c r="CF143" i="15"/>
  <c r="CE143" i="15"/>
  <c r="BF143" i="15"/>
  <c r="BR144" i="15" s="1"/>
  <c r="BE143" i="15"/>
  <c r="BQ144" i="15" s="1"/>
  <c r="BD143" i="15"/>
  <c r="BP144" i="15" s="1"/>
  <c r="BC143" i="15"/>
  <c r="BO144" i="15" s="1"/>
  <c r="BB143" i="15"/>
  <c r="BN144" i="15" s="1"/>
  <c r="BA143" i="15"/>
  <c r="BM144" i="15" s="1"/>
  <c r="AZ143" i="15"/>
  <c r="BL144" i="15" s="1"/>
  <c r="AY143" i="15"/>
  <c r="BK144" i="15" s="1"/>
  <c r="AX143" i="15"/>
  <c r="BJ144" i="15" s="1"/>
  <c r="AW143" i="15"/>
  <c r="BI144" i="15" s="1"/>
  <c r="CJ142" i="15"/>
  <c r="CI142" i="15"/>
  <c r="CH142" i="15"/>
  <c r="CG142" i="15"/>
  <c r="CF142" i="15"/>
  <c r="CE142" i="15"/>
  <c r="BN142" i="15"/>
  <c r="BM142" i="15"/>
  <c r="BK142" i="15"/>
  <c r="BF142" i="15"/>
  <c r="BR143" i="15" s="1"/>
  <c r="BE142" i="15"/>
  <c r="BQ143" i="15" s="1"/>
  <c r="BD142" i="15"/>
  <c r="BP143" i="15" s="1"/>
  <c r="BC142" i="15"/>
  <c r="BO143" i="15" s="1"/>
  <c r="BB142" i="15"/>
  <c r="BN143" i="15" s="1"/>
  <c r="BA142" i="15"/>
  <c r="BM143" i="15" s="1"/>
  <c r="AZ142" i="15"/>
  <c r="BL143" i="15" s="1"/>
  <c r="AY142" i="15"/>
  <c r="BK143" i="15" s="1"/>
  <c r="AX142" i="15"/>
  <c r="BJ143" i="15" s="1"/>
  <c r="AW142" i="15"/>
  <c r="BI143" i="15" s="1"/>
  <c r="CJ141" i="15"/>
  <c r="CI141" i="15"/>
  <c r="CH141" i="15"/>
  <c r="CG141" i="15"/>
  <c r="CF141" i="15"/>
  <c r="CE141" i="15"/>
  <c r="CA141" i="15"/>
  <c r="BZ141" i="15"/>
  <c r="BY141" i="15"/>
  <c r="BX141" i="15"/>
  <c r="BP141" i="15"/>
  <c r="BO141" i="15"/>
  <c r="BF141" i="15"/>
  <c r="BR142" i="15" s="1"/>
  <c r="BE141" i="15"/>
  <c r="BQ142" i="15" s="1"/>
  <c r="BD141" i="15"/>
  <c r="BP142" i="15" s="1"/>
  <c r="BC141" i="15"/>
  <c r="BO142" i="15" s="1"/>
  <c r="BB141" i="15"/>
  <c r="BA141" i="15"/>
  <c r="AZ141" i="15"/>
  <c r="BL142" i="15" s="1"/>
  <c r="AY141" i="15"/>
  <c r="AX141" i="15"/>
  <c r="AW141" i="15"/>
  <c r="CJ140" i="15"/>
  <c r="CI140" i="15"/>
  <c r="CH140" i="15"/>
  <c r="CG140" i="15"/>
  <c r="CF140" i="15"/>
  <c r="CE140" i="15"/>
  <c r="CA140" i="15"/>
  <c r="BZ140" i="15"/>
  <c r="BY140" i="15"/>
  <c r="BX140" i="15"/>
  <c r="BN140" i="15"/>
  <c r="BM140" i="15"/>
  <c r="BK140" i="15"/>
  <c r="BI140" i="15"/>
  <c r="BF140" i="15"/>
  <c r="BR141" i="15" s="1"/>
  <c r="BE140" i="15"/>
  <c r="BD140" i="15"/>
  <c r="BC140" i="15"/>
  <c r="BB140" i="15"/>
  <c r="BN141" i="15" s="1"/>
  <c r="BA140" i="15"/>
  <c r="BM141" i="15" s="1"/>
  <c r="AZ140" i="15"/>
  <c r="BL141" i="15" s="1"/>
  <c r="AY140" i="15"/>
  <c r="BK141" i="15" s="1"/>
  <c r="AX140" i="15"/>
  <c r="BJ141" i="15" s="1"/>
  <c r="AW140" i="15"/>
  <c r="BI141" i="15" s="1"/>
  <c r="CJ139" i="15"/>
  <c r="CI139" i="15"/>
  <c r="CH139" i="15"/>
  <c r="CG139" i="15"/>
  <c r="CF139" i="15"/>
  <c r="CE139" i="15"/>
  <c r="CA139" i="15"/>
  <c r="BZ139" i="15"/>
  <c r="BY139" i="15"/>
  <c r="BX139" i="15"/>
  <c r="BQ139" i="15"/>
  <c r="BO139" i="15"/>
  <c r="BN139" i="15"/>
  <c r="BM139" i="15"/>
  <c r="BF139" i="15"/>
  <c r="BR140" i="15" s="1"/>
  <c r="BE139" i="15"/>
  <c r="BQ140" i="15" s="1"/>
  <c r="BD139" i="15"/>
  <c r="BP140" i="15" s="1"/>
  <c r="BC139" i="15"/>
  <c r="BO140" i="15" s="1"/>
  <c r="BB139" i="15"/>
  <c r="BA139" i="15"/>
  <c r="AZ139" i="15"/>
  <c r="BL140" i="15" s="1"/>
  <c r="AY139" i="15"/>
  <c r="AX139" i="15"/>
  <c r="BJ140" i="15" s="1"/>
  <c r="AW139" i="15"/>
  <c r="CJ138" i="15"/>
  <c r="CI138" i="15"/>
  <c r="CH138" i="15"/>
  <c r="CG138" i="15"/>
  <c r="CF138" i="15"/>
  <c r="CE138" i="15"/>
  <c r="CA138" i="15"/>
  <c r="BZ138" i="15"/>
  <c r="BY138" i="15"/>
  <c r="BX138" i="15"/>
  <c r="BN138" i="15"/>
  <c r="BM138" i="15"/>
  <c r="BK138" i="15"/>
  <c r="BI138" i="15"/>
  <c r="BF138" i="15"/>
  <c r="BR139" i="15" s="1"/>
  <c r="BE138" i="15"/>
  <c r="BD138" i="15"/>
  <c r="BP139" i="15" s="1"/>
  <c r="BC138" i="15"/>
  <c r="BB138" i="15"/>
  <c r="BA138" i="15"/>
  <c r="AZ138" i="15"/>
  <c r="BL139" i="15" s="1"/>
  <c r="AY138" i="15"/>
  <c r="BK139" i="15" s="1"/>
  <c r="AX138" i="15"/>
  <c r="BJ139" i="15" s="1"/>
  <c r="AW138" i="15"/>
  <c r="BI139" i="15" s="1"/>
  <c r="CJ137" i="15"/>
  <c r="CI137" i="15"/>
  <c r="CH137" i="15"/>
  <c r="CG137" i="15"/>
  <c r="CF137" i="15"/>
  <c r="CE137" i="15"/>
  <c r="CA137" i="15"/>
  <c r="BZ137" i="15"/>
  <c r="BY137" i="15"/>
  <c r="BX137" i="15"/>
  <c r="BQ137" i="15"/>
  <c r="BN137" i="15"/>
  <c r="BF137" i="15"/>
  <c r="BR138" i="15" s="1"/>
  <c r="BE137" i="15"/>
  <c r="BQ138" i="15" s="1"/>
  <c r="BD137" i="15"/>
  <c r="BP138" i="15" s="1"/>
  <c r="BC137" i="15"/>
  <c r="BO138" i="15" s="1"/>
  <c r="BB137" i="15"/>
  <c r="BA137" i="15"/>
  <c r="AZ137" i="15"/>
  <c r="BL138" i="15" s="1"/>
  <c r="AY137" i="15"/>
  <c r="AX137" i="15"/>
  <c r="BJ138" i="15" s="1"/>
  <c r="AW137" i="15"/>
  <c r="CJ136" i="15"/>
  <c r="CJ144" i="15" s="1"/>
  <c r="AD60" i="15" s="1"/>
  <c r="CI136" i="15"/>
  <c r="CI144" i="15" s="1"/>
  <c r="AC60" i="15" s="1"/>
  <c r="CH136" i="15"/>
  <c r="CH144" i="15" s="1"/>
  <c r="AB60" i="15" s="1"/>
  <c r="CG136" i="15"/>
  <c r="CG144" i="15" s="1"/>
  <c r="AA60" i="15" s="1"/>
  <c r="CF136" i="15"/>
  <c r="CF144" i="15" s="1"/>
  <c r="Z60" i="15" s="1"/>
  <c r="CE136" i="15"/>
  <c r="CE144" i="15" s="1"/>
  <c r="Y60" i="15" s="1"/>
  <c r="CA136" i="15"/>
  <c r="BZ136" i="15"/>
  <c r="BY136" i="15"/>
  <c r="BX136" i="15"/>
  <c r="BF136" i="15"/>
  <c r="BR137" i="15" s="1"/>
  <c r="BE136" i="15"/>
  <c r="BD136" i="15"/>
  <c r="BP137" i="15" s="1"/>
  <c r="BC136" i="15"/>
  <c r="BO137" i="15" s="1"/>
  <c r="BB136" i="15"/>
  <c r="BA136" i="15"/>
  <c r="BM137" i="15" s="1"/>
  <c r="AZ136" i="15"/>
  <c r="BL137" i="15" s="1"/>
  <c r="AY136" i="15"/>
  <c r="BK137" i="15" s="1"/>
  <c r="AX136" i="15"/>
  <c r="BJ137" i="15" s="1"/>
  <c r="AW136" i="15"/>
  <c r="BI137" i="15" s="1"/>
  <c r="BF135" i="15"/>
  <c r="BR136" i="15" s="1"/>
  <c r="BE135" i="15"/>
  <c r="BQ136" i="15" s="1"/>
  <c r="BQ147" i="15" s="1"/>
  <c r="AA74" i="15" s="1"/>
  <c r="BD135" i="15"/>
  <c r="BP136" i="15" s="1"/>
  <c r="BC135" i="15"/>
  <c r="BO136" i="15" s="1"/>
  <c r="BB135" i="15"/>
  <c r="BN136" i="15" s="1"/>
  <c r="BA135" i="15"/>
  <c r="BM136" i="15" s="1"/>
  <c r="AZ135" i="15"/>
  <c r="BL136" i="15" s="1"/>
  <c r="AY135" i="15"/>
  <c r="BK136" i="15" s="1"/>
  <c r="AX135" i="15"/>
  <c r="BJ136" i="15" s="1"/>
  <c r="BJ147" i="15" s="1"/>
  <c r="AA67" i="15" s="1"/>
  <c r="AW135" i="15"/>
  <c r="BI136" i="15" s="1"/>
  <c r="X124" i="15"/>
  <c r="W124" i="15"/>
  <c r="U124" i="15"/>
  <c r="S124" i="15"/>
  <c r="Q124" i="15"/>
  <c r="O124" i="15"/>
  <c r="M124" i="15"/>
  <c r="Y48" i="15" s="1"/>
  <c r="K124" i="15"/>
  <c r="I124" i="15"/>
  <c r="G124" i="15"/>
  <c r="F124" i="15"/>
  <c r="D124" i="15"/>
  <c r="Y47" i="15" s="1"/>
  <c r="B124" i="15"/>
  <c r="AD57" i="15"/>
  <c r="AC57" i="15"/>
  <c r="AB57" i="15"/>
  <c r="AA57" i="15"/>
  <c r="Z57" i="15"/>
  <c r="Y57" i="15"/>
  <c r="S55" i="15"/>
  <c r="AD58" i="15" s="1"/>
  <c r="R55" i="15"/>
  <c r="AC58" i="15" s="1"/>
  <c r="Q55" i="15"/>
  <c r="AB58" i="15" s="1"/>
  <c r="P55" i="15"/>
  <c r="AA58" i="15" s="1"/>
  <c r="O55" i="15"/>
  <c r="Z58" i="15" s="1"/>
  <c r="N55" i="15"/>
  <c r="Y58" i="15" s="1"/>
  <c r="Y46" i="15"/>
  <c r="Y44" i="15"/>
  <c r="Y43" i="15"/>
  <c r="BF210" i="14"/>
  <c r="BE210" i="14"/>
  <c r="BD210" i="14"/>
  <c r="BC210" i="14"/>
  <c r="BB210" i="14"/>
  <c r="BA210" i="14"/>
  <c r="AZ210" i="14"/>
  <c r="AY210" i="14"/>
  <c r="AX210" i="14"/>
  <c r="AW210" i="14"/>
  <c r="BF209" i="14"/>
  <c r="BE209" i="14"/>
  <c r="BD209" i="14"/>
  <c r="BC209" i="14"/>
  <c r="BB209" i="14"/>
  <c r="BA209" i="14"/>
  <c r="AZ209" i="14"/>
  <c r="AY209" i="14"/>
  <c r="AX209" i="14"/>
  <c r="AW209" i="14"/>
  <c r="BF208" i="14"/>
  <c r="BE208" i="14"/>
  <c r="BD208" i="14"/>
  <c r="BC208" i="14"/>
  <c r="BB208" i="14"/>
  <c r="BA208" i="14"/>
  <c r="AZ208" i="14"/>
  <c r="AY208" i="14"/>
  <c r="AX208" i="14"/>
  <c r="AW208" i="14"/>
  <c r="BF207" i="14"/>
  <c r="BE207" i="14"/>
  <c r="BD207" i="14"/>
  <c r="BC207" i="14"/>
  <c r="BB207" i="14"/>
  <c r="BN157" i="14" s="1"/>
  <c r="BA207" i="14"/>
  <c r="BM157" i="14" s="1"/>
  <c r="AZ207" i="14"/>
  <c r="AY207" i="14"/>
  <c r="AX207" i="14"/>
  <c r="AW207" i="14"/>
  <c r="BF206" i="14"/>
  <c r="BE206" i="14"/>
  <c r="BD206" i="14"/>
  <c r="BC206" i="14"/>
  <c r="BB206" i="14"/>
  <c r="BA206" i="14"/>
  <c r="AZ206" i="14"/>
  <c r="BL156" i="14" s="1"/>
  <c r="AY206" i="14"/>
  <c r="BK156" i="14" s="1"/>
  <c r="AX206" i="14"/>
  <c r="AW206" i="14"/>
  <c r="BF205" i="14"/>
  <c r="BE205" i="14"/>
  <c r="BD205" i="14"/>
  <c r="BC205" i="14"/>
  <c r="BB205" i="14"/>
  <c r="BA205" i="14"/>
  <c r="AZ205" i="14"/>
  <c r="AY205" i="14"/>
  <c r="AX205" i="14"/>
  <c r="BJ155" i="14" s="1"/>
  <c r="AW205" i="14"/>
  <c r="BI155" i="14" s="1"/>
  <c r="BF204" i="14"/>
  <c r="BE204" i="14"/>
  <c r="BD204" i="14"/>
  <c r="BC204" i="14"/>
  <c r="BB204" i="14"/>
  <c r="BA204" i="14"/>
  <c r="AZ204" i="14"/>
  <c r="AY204" i="14"/>
  <c r="AX204" i="14"/>
  <c r="AW204" i="14"/>
  <c r="BF203" i="14"/>
  <c r="BE203" i="14"/>
  <c r="BD203" i="14"/>
  <c r="BC203" i="14"/>
  <c r="BB203" i="14"/>
  <c r="BA203" i="14"/>
  <c r="AZ203" i="14"/>
  <c r="AY203" i="14"/>
  <c r="AX203" i="14"/>
  <c r="AW203" i="14"/>
  <c r="BF202" i="14"/>
  <c r="BE202" i="14"/>
  <c r="BD202" i="14"/>
  <c r="BC202" i="14"/>
  <c r="BB202" i="14"/>
  <c r="BA202" i="14"/>
  <c r="AZ202" i="14"/>
  <c r="AY202" i="14"/>
  <c r="AX202" i="14"/>
  <c r="AW202" i="14"/>
  <c r="BF201" i="14"/>
  <c r="BE201" i="14"/>
  <c r="BD201" i="14"/>
  <c r="BC201" i="14"/>
  <c r="BB201" i="14"/>
  <c r="BA201" i="14"/>
  <c r="AZ201" i="14"/>
  <c r="AY201" i="14"/>
  <c r="AX201" i="14"/>
  <c r="AW201" i="14"/>
  <c r="BF200" i="14"/>
  <c r="BE200" i="14"/>
  <c r="BD200" i="14"/>
  <c r="BC200" i="14"/>
  <c r="BB200" i="14"/>
  <c r="BA200" i="14"/>
  <c r="AZ200" i="14"/>
  <c r="AY200" i="14"/>
  <c r="AX200" i="14"/>
  <c r="AW200" i="14"/>
  <c r="BF197" i="14"/>
  <c r="BE197" i="14"/>
  <c r="BD197" i="14"/>
  <c r="BC197" i="14"/>
  <c r="BB197" i="14"/>
  <c r="BA197" i="14"/>
  <c r="AZ197" i="14"/>
  <c r="AY197" i="14"/>
  <c r="AX197" i="14"/>
  <c r="AW197" i="14"/>
  <c r="BI160" i="14" s="1"/>
  <c r="BF196" i="14"/>
  <c r="BE196" i="14"/>
  <c r="BD196" i="14"/>
  <c r="BC196" i="14"/>
  <c r="BB196" i="14"/>
  <c r="BA196" i="14"/>
  <c r="AZ196" i="14"/>
  <c r="AY196" i="14"/>
  <c r="AX196" i="14"/>
  <c r="AW196" i="14"/>
  <c r="BF195" i="14"/>
  <c r="BR158" i="14" s="1"/>
  <c r="BE195" i="14"/>
  <c r="BD195" i="14"/>
  <c r="BC195" i="14"/>
  <c r="BB195" i="14"/>
  <c r="BA195" i="14"/>
  <c r="AZ195" i="14"/>
  <c r="AY195" i="14"/>
  <c r="AX195" i="14"/>
  <c r="AW195" i="14"/>
  <c r="BF194" i="14"/>
  <c r="BE194" i="14"/>
  <c r="BD194" i="14"/>
  <c r="BP157" i="14" s="1"/>
  <c r="BC194" i="14"/>
  <c r="BO157" i="14" s="1"/>
  <c r="BB194" i="14"/>
  <c r="BA194" i="14"/>
  <c r="AZ194" i="14"/>
  <c r="AY194" i="14"/>
  <c r="AX194" i="14"/>
  <c r="AW194" i="14"/>
  <c r="BF193" i="14"/>
  <c r="BE193" i="14"/>
  <c r="BD193" i="14"/>
  <c r="BC193" i="14"/>
  <c r="BB193" i="14"/>
  <c r="BA193" i="14"/>
  <c r="BM156" i="14" s="1"/>
  <c r="AZ193" i="14"/>
  <c r="AY193" i="14"/>
  <c r="AX193" i="14"/>
  <c r="AW193" i="14"/>
  <c r="BF192" i="14"/>
  <c r="BE192" i="14"/>
  <c r="BD192" i="14"/>
  <c r="BC192" i="14"/>
  <c r="BB192" i="14"/>
  <c r="BA192" i="14"/>
  <c r="AZ192" i="14"/>
  <c r="BL155" i="14" s="1"/>
  <c r="AY192" i="14"/>
  <c r="BK155" i="14" s="1"/>
  <c r="AX192" i="14"/>
  <c r="AW192" i="14"/>
  <c r="BF191" i="14"/>
  <c r="BE191" i="14"/>
  <c r="BD191" i="14"/>
  <c r="BC191" i="14"/>
  <c r="BB191" i="14"/>
  <c r="BA191" i="14"/>
  <c r="AZ191" i="14"/>
  <c r="AY191" i="14"/>
  <c r="AX191" i="14"/>
  <c r="BJ154" i="14" s="1"/>
  <c r="AW191" i="14"/>
  <c r="BI154" i="14" s="1"/>
  <c r="BF190" i="14"/>
  <c r="BE190" i="14"/>
  <c r="BD190" i="14"/>
  <c r="BC190" i="14"/>
  <c r="BB190" i="14"/>
  <c r="BA190" i="14"/>
  <c r="BM153" i="14" s="1"/>
  <c r="AZ190" i="14"/>
  <c r="BL153" i="14" s="1"/>
  <c r="AY190" i="14"/>
  <c r="AX190" i="14"/>
  <c r="AW190" i="14"/>
  <c r="BR189" i="14"/>
  <c r="BQ189" i="14"/>
  <c r="BP189" i="14"/>
  <c r="BO189" i="14"/>
  <c r="BN189" i="14"/>
  <c r="BF189" i="14"/>
  <c r="BE189" i="14"/>
  <c r="BD189" i="14"/>
  <c r="BC189" i="14"/>
  <c r="BB189" i="14"/>
  <c r="BA189" i="14"/>
  <c r="AZ189" i="14"/>
  <c r="AY189" i="14"/>
  <c r="AX189" i="14"/>
  <c r="AW189" i="14"/>
  <c r="BR188" i="14"/>
  <c r="BQ188" i="14"/>
  <c r="BP188" i="14"/>
  <c r="BO188" i="14"/>
  <c r="BN188" i="14"/>
  <c r="BF188" i="14"/>
  <c r="BE188" i="14"/>
  <c r="BD188" i="14"/>
  <c r="BC188" i="14"/>
  <c r="BB188" i="14"/>
  <c r="BA188" i="14"/>
  <c r="AZ188" i="14"/>
  <c r="AY188" i="14"/>
  <c r="AX188" i="14"/>
  <c r="AW188" i="14"/>
  <c r="BR187" i="14"/>
  <c r="BQ187" i="14"/>
  <c r="BP187" i="14"/>
  <c r="BO187" i="14"/>
  <c r="BN187" i="14"/>
  <c r="BF187" i="14"/>
  <c r="BE187" i="14"/>
  <c r="BD187" i="14"/>
  <c r="BC187" i="14"/>
  <c r="BB187" i="14"/>
  <c r="BA187" i="14"/>
  <c r="AZ187" i="14"/>
  <c r="AY187" i="14"/>
  <c r="AX187" i="14"/>
  <c r="AW187" i="14"/>
  <c r="BR186" i="14"/>
  <c r="BQ186" i="14"/>
  <c r="BP186" i="14"/>
  <c r="BO186" i="14"/>
  <c r="BN186" i="14"/>
  <c r="BR185" i="14"/>
  <c r="BQ185" i="14"/>
  <c r="BP185" i="14"/>
  <c r="BO185" i="14"/>
  <c r="BN185" i="14"/>
  <c r="BR184" i="14"/>
  <c r="BQ184" i="14"/>
  <c r="BP184" i="14"/>
  <c r="BO184" i="14"/>
  <c r="BN184" i="14"/>
  <c r="BF184" i="14"/>
  <c r="BE184" i="14"/>
  <c r="BD184" i="14"/>
  <c r="BC184" i="14"/>
  <c r="BB184" i="14"/>
  <c r="BA184" i="14"/>
  <c r="AZ184" i="14"/>
  <c r="AY184" i="14"/>
  <c r="BK160" i="14" s="1"/>
  <c r="AX184" i="14"/>
  <c r="BJ160" i="14" s="1"/>
  <c r="AW184" i="14"/>
  <c r="BR183" i="14"/>
  <c r="BQ183" i="14"/>
  <c r="BP183" i="14"/>
  <c r="BO183" i="14"/>
  <c r="BN183" i="14"/>
  <c r="BF183" i="14"/>
  <c r="BE183" i="14"/>
  <c r="BD183" i="14"/>
  <c r="BC183" i="14"/>
  <c r="BB183" i="14"/>
  <c r="BN159" i="14" s="1"/>
  <c r="BA183" i="14"/>
  <c r="BM159" i="14" s="1"/>
  <c r="AZ183" i="14"/>
  <c r="AY183" i="14"/>
  <c r="AX183" i="14"/>
  <c r="AW183" i="14"/>
  <c r="BR182" i="14"/>
  <c r="BQ182" i="14"/>
  <c r="BP182" i="14"/>
  <c r="BO182" i="14"/>
  <c r="BN182" i="14"/>
  <c r="BF182" i="14"/>
  <c r="BE182" i="14"/>
  <c r="BD182" i="14"/>
  <c r="BC182" i="14"/>
  <c r="BB182" i="14"/>
  <c r="BA182" i="14"/>
  <c r="AZ182" i="14"/>
  <c r="AY182" i="14"/>
  <c r="AX182" i="14"/>
  <c r="AW182" i="14"/>
  <c r="BR181" i="14"/>
  <c r="BQ181" i="14"/>
  <c r="BP181" i="14"/>
  <c r="BO181" i="14"/>
  <c r="BN181" i="14"/>
  <c r="BF181" i="14"/>
  <c r="BE181" i="14"/>
  <c r="BD181" i="14"/>
  <c r="BC181" i="14"/>
  <c r="BB181" i="14"/>
  <c r="BA181" i="14"/>
  <c r="AZ181" i="14"/>
  <c r="AY181" i="14"/>
  <c r="AX181" i="14"/>
  <c r="AW181" i="14"/>
  <c r="BR180" i="14"/>
  <c r="BQ180" i="14"/>
  <c r="BP180" i="14"/>
  <c r="BO180" i="14"/>
  <c r="BN180" i="14"/>
  <c r="BF180" i="14"/>
  <c r="BE180" i="14"/>
  <c r="BQ156" i="14" s="1"/>
  <c r="BD180" i="14"/>
  <c r="BP156" i="14" s="1"/>
  <c r="BC180" i="14"/>
  <c r="BB180" i="14"/>
  <c r="BA180" i="14"/>
  <c r="AZ180" i="14"/>
  <c r="AY180" i="14"/>
  <c r="AX180" i="14"/>
  <c r="AW180" i="14"/>
  <c r="BR179" i="14"/>
  <c r="BR190" i="14" s="1"/>
  <c r="BQ179" i="14"/>
  <c r="BQ190" i="14" s="1"/>
  <c r="BP179" i="14"/>
  <c r="BP190" i="14" s="1"/>
  <c r="BO179" i="14"/>
  <c r="BO190" i="14" s="1"/>
  <c r="BN179" i="14"/>
  <c r="BN190" i="14" s="1"/>
  <c r="BF179" i="14"/>
  <c r="BE179" i="14"/>
  <c r="BD179" i="14"/>
  <c r="BC179" i="14"/>
  <c r="BB179" i="14"/>
  <c r="BA179" i="14"/>
  <c r="AZ179" i="14"/>
  <c r="AY179" i="14"/>
  <c r="AX179" i="14"/>
  <c r="AW179" i="14"/>
  <c r="BF178" i="14"/>
  <c r="BR154" i="14" s="1"/>
  <c r="BE178" i="14"/>
  <c r="BQ154" i="14" s="1"/>
  <c r="BD178" i="14"/>
  <c r="BC178" i="14"/>
  <c r="BB178" i="14"/>
  <c r="BA178" i="14"/>
  <c r="AZ178" i="14"/>
  <c r="AY178" i="14"/>
  <c r="AX178" i="14"/>
  <c r="AW178" i="14"/>
  <c r="BF177" i="14"/>
  <c r="BE177" i="14"/>
  <c r="BD177" i="14"/>
  <c r="BP153" i="14" s="1"/>
  <c r="BC177" i="14"/>
  <c r="BO153" i="14" s="1"/>
  <c r="BB177" i="14"/>
  <c r="BA177" i="14"/>
  <c r="AZ177" i="14"/>
  <c r="AY177" i="14"/>
  <c r="AX177" i="14"/>
  <c r="AW177" i="14"/>
  <c r="BF176" i="14"/>
  <c r="BE176" i="14"/>
  <c r="BD176" i="14"/>
  <c r="BC176" i="14"/>
  <c r="BB176" i="14"/>
  <c r="BN152" i="14" s="1"/>
  <c r="BA176" i="14"/>
  <c r="BM152" i="14" s="1"/>
  <c r="AZ176" i="14"/>
  <c r="AY176" i="14"/>
  <c r="AX176" i="14"/>
  <c r="AW176" i="14"/>
  <c r="BF175" i="14"/>
  <c r="BR151" i="14" s="1"/>
  <c r="BE175" i="14"/>
  <c r="BD175" i="14"/>
  <c r="BC175" i="14"/>
  <c r="BB175" i="14"/>
  <c r="BA175" i="14"/>
  <c r="AZ175" i="14"/>
  <c r="AY175" i="14"/>
  <c r="AX175" i="14"/>
  <c r="AW175" i="14"/>
  <c r="CB174" i="14"/>
  <c r="CA174" i="14"/>
  <c r="BZ174" i="14"/>
  <c r="BY174" i="14"/>
  <c r="BX174" i="14"/>
  <c r="BW174" i="14"/>
  <c r="BV174" i="14"/>
  <c r="BU174" i="14"/>
  <c r="BT174" i="14"/>
  <c r="BS174" i="14"/>
  <c r="BR174" i="14"/>
  <c r="BQ174" i="14"/>
  <c r="BP174" i="14"/>
  <c r="BO174" i="14"/>
  <c r="BN174" i="14"/>
  <c r="BM174" i="14"/>
  <c r="BL174" i="14"/>
  <c r="BK174" i="14"/>
  <c r="BJ174" i="14"/>
  <c r="BF174" i="14"/>
  <c r="BE174" i="14"/>
  <c r="BD174" i="14"/>
  <c r="BC174" i="14"/>
  <c r="BB174" i="14"/>
  <c r="BA174" i="14"/>
  <c r="AZ174" i="14"/>
  <c r="AY174" i="14"/>
  <c r="AX174" i="14"/>
  <c r="AW174" i="14"/>
  <c r="CB173" i="14"/>
  <c r="CA173" i="14"/>
  <c r="BZ173" i="14"/>
  <c r="BY173" i="14"/>
  <c r="BX173" i="14"/>
  <c r="BW173" i="14"/>
  <c r="BV173" i="14"/>
  <c r="BU173" i="14"/>
  <c r="BT173" i="14"/>
  <c r="BS173" i="14"/>
  <c r="BR173" i="14"/>
  <c r="BQ173" i="14"/>
  <c r="BP173" i="14"/>
  <c r="BO173" i="14"/>
  <c r="BN173" i="14"/>
  <c r="BM173" i="14"/>
  <c r="BL173" i="14"/>
  <c r="BK173" i="14"/>
  <c r="BJ173" i="14"/>
  <c r="CB172" i="14"/>
  <c r="CA172" i="14"/>
  <c r="BZ172" i="14"/>
  <c r="BY172" i="14"/>
  <c r="BX172" i="14"/>
  <c r="BW172" i="14"/>
  <c r="BV172" i="14"/>
  <c r="BU172" i="14"/>
  <c r="BT172" i="14"/>
  <c r="BS172" i="14"/>
  <c r="BR172" i="14"/>
  <c r="BQ172" i="14"/>
  <c r="BP172" i="14"/>
  <c r="BO172" i="14"/>
  <c r="BN172" i="14"/>
  <c r="BM172" i="14"/>
  <c r="BL172" i="14"/>
  <c r="BK172" i="14"/>
  <c r="BJ172" i="14"/>
  <c r="CB171" i="14"/>
  <c r="CA171" i="14"/>
  <c r="BZ171" i="14"/>
  <c r="BY171" i="14"/>
  <c r="BX171" i="14"/>
  <c r="BW171" i="14"/>
  <c r="BV171" i="14"/>
  <c r="BU171" i="14"/>
  <c r="BT171" i="14"/>
  <c r="BS171" i="14"/>
  <c r="BR171" i="14"/>
  <c r="BQ171" i="14"/>
  <c r="BP171" i="14"/>
  <c r="BO171" i="14"/>
  <c r="BN171" i="14"/>
  <c r="BM171" i="14"/>
  <c r="BL171" i="14"/>
  <c r="BK171" i="14"/>
  <c r="BJ171" i="14"/>
  <c r="BF171" i="14"/>
  <c r="BR160" i="14" s="1"/>
  <c r="BE171" i="14"/>
  <c r="BD171" i="14"/>
  <c r="BC171" i="14"/>
  <c r="BB171" i="14"/>
  <c r="BA171" i="14"/>
  <c r="AZ171" i="14"/>
  <c r="AY171" i="14"/>
  <c r="AX171" i="14"/>
  <c r="AW171" i="14"/>
  <c r="CB170" i="14"/>
  <c r="CA170" i="14"/>
  <c r="BZ170" i="14"/>
  <c r="BY170" i="14"/>
  <c r="BX170" i="14"/>
  <c r="BW170" i="14"/>
  <c r="BV170" i="14"/>
  <c r="BU170" i="14"/>
  <c r="BT170" i="14"/>
  <c r="BS170" i="14"/>
  <c r="BR170" i="14"/>
  <c r="BQ170" i="14"/>
  <c r="BP170" i="14"/>
  <c r="BO170" i="14"/>
  <c r="BN170" i="14"/>
  <c r="BM170" i="14"/>
  <c r="BL170" i="14"/>
  <c r="BK170" i="14"/>
  <c r="BJ170" i="14"/>
  <c r="BF170" i="14"/>
  <c r="BE170" i="14"/>
  <c r="BD170" i="14"/>
  <c r="BC170" i="14"/>
  <c r="BB170" i="14"/>
  <c r="BA170" i="14"/>
  <c r="AZ170" i="14"/>
  <c r="BL159" i="14" s="1"/>
  <c r="AY170" i="14"/>
  <c r="BK159" i="14" s="1"/>
  <c r="AX170" i="14"/>
  <c r="AW170" i="14"/>
  <c r="CB169" i="14"/>
  <c r="CA169" i="14"/>
  <c r="BZ169" i="14"/>
  <c r="BY169" i="14"/>
  <c r="BX169" i="14"/>
  <c r="BW169" i="14"/>
  <c r="BV169" i="14"/>
  <c r="BU169" i="14"/>
  <c r="BT169" i="14"/>
  <c r="BS169" i="14"/>
  <c r="BR169" i="14"/>
  <c r="BQ169" i="14"/>
  <c r="BP169" i="14"/>
  <c r="BO169" i="14"/>
  <c r="BN169" i="14"/>
  <c r="BM169" i="14"/>
  <c r="BL169" i="14"/>
  <c r="BK169" i="14"/>
  <c r="BJ169" i="14"/>
  <c r="BF169" i="14"/>
  <c r="BE169" i="14"/>
  <c r="BQ158" i="14" s="1"/>
  <c r="BD169" i="14"/>
  <c r="BC169" i="14"/>
  <c r="BB169" i="14"/>
  <c r="BA169" i="14"/>
  <c r="AZ169" i="14"/>
  <c r="AY169" i="14"/>
  <c r="AX169" i="14"/>
  <c r="AW169" i="14"/>
  <c r="CB168" i="14"/>
  <c r="CA168" i="14"/>
  <c r="BZ168" i="14"/>
  <c r="BY168" i="14"/>
  <c r="BX168" i="14"/>
  <c r="BW168" i="14"/>
  <c r="BV168" i="14"/>
  <c r="BU168" i="14"/>
  <c r="BT168" i="14"/>
  <c r="BS168" i="14"/>
  <c r="BR168" i="14"/>
  <c r="BQ168" i="14"/>
  <c r="BP168" i="14"/>
  <c r="BO168" i="14"/>
  <c r="BN168" i="14"/>
  <c r="BM168" i="14"/>
  <c r="BL168" i="14"/>
  <c r="BK168" i="14"/>
  <c r="BJ168" i="14"/>
  <c r="BF168" i="14"/>
  <c r="BE168" i="14"/>
  <c r="BD168" i="14"/>
  <c r="BC168" i="14"/>
  <c r="BB168" i="14"/>
  <c r="BA168" i="14"/>
  <c r="AZ168" i="14"/>
  <c r="AY168" i="14"/>
  <c r="AX168" i="14"/>
  <c r="BJ157" i="14" s="1"/>
  <c r="AW168" i="14"/>
  <c r="BI157" i="14" s="1"/>
  <c r="CB167" i="14"/>
  <c r="CA167" i="14"/>
  <c r="BZ167" i="14"/>
  <c r="BY167" i="14"/>
  <c r="BX167" i="14"/>
  <c r="BW167" i="14"/>
  <c r="BV167" i="14"/>
  <c r="BU167" i="14"/>
  <c r="BT167" i="14"/>
  <c r="BS167" i="14"/>
  <c r="BR167" i="14"/>
  <c r="BQ167" i="14"/>
  <c r="BP167" i="14"/>
  <c r="BO167" i="14"/>
  <c r="BN167" i="14"/>
  <c r="BM167" i="14"/>
  <c r="BL167" i="14"/>
  <c r="BK167" i="14"/>
  <c r="BJ167" i="14"/>
  <c r="BF167" i="14"/>
  <c r="BE167" i="14"/>
  <c r="BD167" i="14"/>
  <c r="BC167" i="14"/>
  <c r="BO156" i="14" s="1"/>
  <c r="BB167" i="14"/>
  <c r="BN156" i="14" s="1"/>
  <c r="BA167" i="14"/>
  <c r="AZ167" i="14"/>
  <c r="AY167" i="14"/>
  <c r="AX167" i="14"/>
  <c r="AW167" i="14"/>
  <c r="CB166" i="14"/>
  <c r="CA166" i="14"/>
  <c r="BZ166" i="14"/>
  <c r="BY166" i="14"/>
  <c r="BX166" i="14"/>
  <c r="BW166" i="14"/>
  <c r="BV166" i="14"/>
  <c r="BU166" i="14"/>
  <c r="BT166" i="14"/>
  <c r="BS166" i="14"/>
  <c r="BR166" i="14"/>
  <c r="BQ166" i="14"/>
  <c r="BP166" i="14"/>
  <c r="BO166" i="14"/>
  <c r="BN166" i="14"/>
  <c r="BM166" i="14"/>
  <c r="BL166" i="14"/>
  <c r="BK166" i="14"/>
  <c r="BJ166" i="14"/>
  <c r="BF166" i="14"/>
  <c r="BE166" i="14"/>
  <c r="BD166" i="14"/>
  <c r="BC166" i="14"/>
  <c r="BB166" i="14"/>
  <c r="BA166" i="14"/>
  <c r="AZ166" i="14"/>
  <c r="AY166" i="14"/>
  <c r="AX166" i="14"/>
  <c r="AW166" i="14"/>
  <c r="CB165" i="14"/>
  <c r="CA165" i="14"/>
  <c r="BZ165" i="14"/>
  <c r="BY165" i="14"/>
  <c r="BX165" i="14"/>
  <c r="BW165" i="14"/>
  <c r="BV165" i="14"/>
  <c r="BU165" i="14"/>
  <c r="BT165" i="14"/>
  <c r="BS165" i="14"/>
  <c r="BR165" i="14"/>
  <c r="BQ165" i="14"/>
  <c r="BP165" i="14"/>
  <c r="BO165" i="14"/>
  <c r="BN165" i="14"/>
  <c r="BM165" i="14"/>
  <c r="BL165" i="14"/>
  <c r="BK165" i="14"/>
  <c r="BJ165" i="14"/>
  <c r="BF165" i="14"/>
  <c r="BE165" i="14"/>
  <c r="BD165" i="14"/>
  <c r="BC165" i="14"/>
  <c r="BB165" i="14"/>
  <c r="BA165" i="14"/>
  <c r="BM154" i="14" s="1"/>
  <c r="AZ165" i="14"/>
  <c r="AY165" i="14"/>
  <c r="AX165" i="14"/>
  <c r="AW165" i="14"/>
  <c r="CB164" i="14"/>
  <c r="CB175" i="14" s="1"/>
  <c r="CA164" i="14"/>
  <c r="CA175" i="14" s="1"/>
  <c r="BZ164" i="14"/>
  <c r="BZ175" i="14" s="1"/>
  <c r="BY164" i="14"/>
  <c r="BY175" i="14" s="1"/>
  <c r="BX164" i="14"/>
  <c r="BX175" i="14" s="1"/>
  <c r="BW164" i="14"/>
  <c r="BW175" i="14" s="1"/>
  <c r="BV164" i="14"/>
  <c r="BU164" i="14"/>
  <c r="BU175" i="14" s="1"/>
  <c r="BT164" i="14"/>
  <c r="BT175" i="14" s="1"/>
  <c r="BS164" i="14"/>
  <c r="BS175" i="14" s="1"/>
  <c r="BR164" i="14"/>
  <c r="BR175" i="14" s="1"/>
  <c r="BQ164" i="14"/>
  <c r="BQ175" i="14" s="1"/>
  <c r="BP164" i="14"/>
  <c r="BP175" i="14" s="1"/>
  <c r="BO164" i="14"/>
  <c r="BO175" i="14" s="1"/>
  <c r="BU180" i="14" s="1"/>
  <c r="Y54" i="14" s="1"/>
  <c r="Y61" i="14" s="1"/>
  <c r="BN164" i="14"/>
  <c r="BN175" i="14" s="1"/>
  <c r="BM164" i="14"/>
  <c r="BM175" i="14" s="1"/>
  <c r="BL164" i="14"/>
  <c r="BL175" i="14" s="1"/>
  <c r="BK164" i="14"/>
  <c r="BK175" i="14" s="1"/>
  <c r="BY180" i="14" s="1"/>
  <c r="AC54" i="14" s="1"/>
  <c r="AC61" i="14" s="1"/>
  <c r="BJ164" i="14"/>
  <c r="BF164" i="14"/>
  <c r="BR153" i="14" s="1"/>
  <c r="BE164" i="14"/>
  <c r="BQ153" i="14" s="1"/>
  <c r="BD164" i="14"/>
  <c r="BC164" i="14"/>
  <c r="BB164" i="14"/>
  <c r="BA164" i="14"/>
  <c r="AZ164" i="14"/>
  <c r="AY164" i="14"/>
  <c r="AX164" i="14"/>
  <c r="AW164" i="14"/>
  <c r="BF163" i="14"/>
  <c r="BE163" i="14"/>
  <c r="BD163" i="14"/>
  <c r="BC163" i="14"/>
  <c r="BB163" i="14"/>
  <c r="BA163" i="14"/>
  <c r="AZ163" i="14"/>
  <c r="AY163" i="14"/>
  <c r="AX163" i="14"/>
  <c r="AW163" i="14"/>
  <c r="BF162" i="14"/>
  <c r="BE162" i="14"/>
  <c r="BD162" i="14"/>
  <c r="BC162" i="14"/>
  <c r="BB162" i="14"/>
  <c r="BN151" i="14" s="1"/>
  <c r="BA162" i="14"/>
  <c r="BM151" i="14" s="1"/>
  <c r="AZ162" i="14"/>
  <c r="AY162" i="14"/>
  <c r="AX162" i="14"/>
  <c r="AW162" i="14"/>
  <c r="BF161" i="14"/>
  <c r="BE161" i="14"/>
  <c r="BD161" i="14"/>
  <c r="BC161" i="14"/>
  <c r="BB161" i="14"/>
  <c r="BA161" i="14"/>
  <c r="AZ161" i="14"/>
  <c r="AY161" i="14"/>
  <c r="AX161" i="14"/>
  <c r="BJ150" i="14" s="1"/>
  <c r="AW161" i="14"/>
  <c r="BI150" i="14" s="1"/>
  <c r="BQ160" i="14"/>
  <c r="BP160" i="14"/>
  <c r="BO160" i="14"/>
  <c r="BN160" i="14"/>
  <c r="BM160" i="14"/>
  <c r="BL160" i="14"/>
  <c r="BR159" i="14"/>
  <c r="BQ159" i="14"/>
  <c r="BP159" i="14"/>
  <c r="BO159" i="14"/>
  <c r="BJ159" i="14"/>
  <c r="BI159" i="14"/>
  <c r="BP158" i="14"/>
  <c r="BO158" i="14"/>
  <c r="BN158" i="14"/>
  <c r="BM158" i="14"/>
  <c r="BL158" i="14"/>
  <c r="BK158" i="14"/>
  <c r="BJ158" i="14"/>
  <c r="BI158" i="14"/>
  <c r="BF158" i="14"/>
  <c r="BE158" i="14"/>
  <c r="BD158" i="14"/>
  <c r="BC158" i="14"/>
  <c r="BB158" i="14"/>
  <c r="BA158" i="14"/>
  <c r="BM146" i="14" s="1"/>
  <c r="AZ158" i="14"/>
  <c r="AY158" i="14"/>
  <c r="AX158" i="14"/>
  <c r="AW158" i="14"/>
  <c r="BR157" i="14"/>
  <c r="BQ157" i="14"/>
  <c r="BL157" i="14"/>
  <c r="BK157" i="14"/>
  <c r="BF157" i="14"/>
  <c r="BE157" i="14"/>
  <c r="BD157" i="14"/>
  <c r="BC157" i="14"/>
  <c r="BB157" i="14"/>
  <c r="BA157" i="14"/>
  <c r="AZ157" i="14"/>
  <c r="AY157" i="14"/>
  <c r="AX157" i="14"/>
  <c r="AW157" i="14"/>
  <c r="BR156" i="14"/>
  <c r="BJ156" i="14"/>
  <c r="BI156" i="14"/>
  <c r="BF156" i="14"/>
  <c r="BE156" i="14"/>
  <c r="BD156" i="14"/>
  <c r="BC156" i="14"/>
  <c r="BB156" i="14"/>
  <c r="BA156" i="14"/>
  <c r="AZ156" i="14"/>
  <c r="AY156" i="14"/>
  <c r="AX156" i="14"/>
  <c r="AW156" i="14"/>
  <c r="BR155" i="14"/>
  <c r="BQ155" i="14"/>
  <c r="BP155" i="14"/>
  <c r="BO155" i="14"/>
  <c r="BN155" i="14"/>
  <c r="BM155" i="14"/>
  <c r="BF155" i="14"/>
  <c r="BE155" i="14"/>
  <c r="BD155" i="14"/>
  <c r="BC155" i="14"/>
  <c r="BB155" i="14"/>
  <c r="BA155" i="14"/>
  <c r="AZ155" i="14"/>
  <c r="AY155" i="14"/>
  <c r="AX155" i="14"/>
  <c r="AW155" i="14"/>
  <c r="BP154" i="14"/>
  <c r="BO154" i="14"/>
  <c r="BN154" i="14"/>
  <c r="BL154" i="14"/>
  <c r="BK154" i="14"/>
  <c r="BF154" i="14"/>
  <c r="BE154" i="14"/>
  <c r="BD154" i="14"/>
  <c r="BC154" i="14"/>
  <c r="BB154" i="14"/>
  <c r="BA154" i="14"/>
  <c r="AZ154" i="14"/>
  <c r="AY154" i="14"/>
  <c r="AX154" i="14"/>
  <c r="BJ142" i="14" s="1"/>
  <c r="AW154" i="14"/>
  <c r="BI142" i="14" s="1"/>
  <c r="BN153" i="14"/>
  <c r="BK153" i="14"/>
  <c r="BJ153" i="14"/>
  <c r="BI153" i="14"/>
  <c r="BF153" i="14"/>
  <c r="BE153" i="14"/>
  <c r="BD153" i="14"/>
  <c r="BC153" i="14"/>
  <c r="BB153" i="14"/>
  <c r="BA153" i="14"/>
  <c r="AZ153" i="14"/>
  <c r="AY153" i="14"/>
  <c r="AX153" i="14"/>
  <c r="AW153" i="14"/>
  <c r="BR152" i="14"/>
  <c r="BQ152" i="14"/>
  <c r="BP152" i="14"/>
  <c r="BO152" i="14"/>
  <c r="BL152" i="14"/>
  <c r="BK152" i="14"/>
  <c r="BJ152" i="14"/>
  <c r="BI152" i="14"/>
  <c r="BF152" i="14"/>
  <c r="BE152" i="14"/>
  <c r="BD152" i="14"/>
  <c r="BC152" i="14"/>
  <c r="BB152" i="14"/>
  <c r="BA152" i="14"/>
  <c r="AZ152" i="14"/>
  <c r="AY152" i="14"/>
  <c r="AX152" i="14"/>
  <c r="AW152" i="14"/>
  <c r="BQ151" i="14"/>
  <c r="BP151" i="14"/>
  <c r="BO151" i="14"/>
  <c r="BL151" i="14"/>
  <c r="BK151" i="14"/>
  <c r="BJ151" i="14"/>
  <c r="BI151" i="14"/>
  <c r="BF151" i="14"/>
  <c r="BE151" i="14"/>
  <c r="BD151" i="14"/>
  <c r="BC151" i="14"/>
  <c r="BB151" i="14"/>
  <c r="BA151" i="14"/>
  <c r="AZ151" i="14"/>
  <c r="AY151" i="14"/>
  <c r="AX151" i="14"/>
  <c r="AW151" i="14"/>
  <c r="BR150" i="14"/>
  <c r="BQ150" i="14"/>
  <c r="BQ161" i="14" s="1"/>
  <c r="AC74" i="14" s="1"/>
  <c r="BP150" i="14"/>
  <c r="BO150" i="14"/>
  <c r="BO161" i="14" s="1"/>
  <c r="AC72" i="14" s="1"/>
  <c r="BN150" i="14"/>
  <c r="BM150" i="14"/>
  <c r="BF150" i="14"/>
  <c r="BE150" i="14"/>
  <c r="BD150" i="14"/>
  <c r="BC150" i="14"/>
  <c r="BB150" i="14"/>
  <c r="BA150" i="14"/>
  <c r="AZ150" i="14"/>
  <c r="AY150" i="14"/>
  <c r="AX150" i="14"/>
  <c r="AW150" i="14"/>
  <c r="BF149" i="14"/>
  <c r="BE149" i="14"/>
  <c r="BD149" i="14"/>
  <c r="BP137" i="14" s="1"/>
  <c r="BC149" i="14"/>
  <c r="BO137" i="14" s="1"/>
  <c r="BB149" i="14"/>
  <c r="BA149" i="14"/>
  <c r="AZ149" i="14"/>
  <c r="AY149" i="14"/>
  <c r="AX149" i="14"/>
  <c r="AW149" i="14"/>
  <c r="BF148" i="14"/>
  <c r="BE148" i="14"/>
  <c r="BD148" i="14"/>
  <c r="BC148" i="14"/>
  <c r="BB148" i="14"/>
  <c r="BA148" i="14"/>
  <c r="AZ148" i="14"/>
  <c r="AY148" i="14"/>
  <c r="AX148" i="14"/>
  <c r="AW148" i="14"/>
  <c r="BK146" i="14"/>
  <c r="BJ146" i="14"/>
  <c r="BI146" i="14"/>
  <c r="BF145" i="14"/>
  <c r="BR146" i="14" s="1"/>
  <c r="BE145" i="14"/>
  <c r="BQ146" i="14" s="1"/>
  <c r="BD145" i="14"/>
  <c r="BP146" i="14" s="1"/>
  <c r="BC145" i="14"/>
  <c r="BO146" i="14" s="1"/>
  <c r="BB145" i="14"/>
  <c r="BN146" i="14" s="1"/>
  <c r="BA145" i="14"/>
  <c r="AZ145" i="14"/>
  <c r="BL146" i="14" s="1"/>
  <c r="AY145" i="14"/>
  <c r="AX145" i="14"/>
  <c r="AW145" i="14"/>
  <c r="BJ144" i="14"/>
  <c r="BF144" i="14"/>
  <c r="BR145" i="14" s="1"/>
  <c r="BE144" i="14"/>
  <c r="BQ145" i="14" s="1"/>
  <c r="BD144" i="14"/>
  <c r="BP145" i="14" s="1"/>
  <c r="BC144" i="14"/>
  <c r="BO145" i="14" s="1"/>
  <c r="BB144" i="14"/>
  <c r="BN145" i="14" s="1"/>
  <c r="BA144" i="14"/>
  <c r="BM145" i="14" s="1"/>
  <c r="AZ144" i="14"/>
  <c r="BL145" i="14" s="1"/>
  <c r="AY144" i="14"/>
  <c r="BK145" i="14" s="1"/>
  <c r="AX144" i="14"/>
  <c r="BJ145" i="14" s="1"/>
  <c r="AW144" i="14"/>
  <c r="BI145" i="14" s="1"/>
  <c r="CJ143" i="14"/>
  <c r="CI143" i="14"/>
  <c r="CH143" i="14"/>
  <c r="CG143" i="14"/>
  <c r="CF143" i="14"/>
  <c r="CE143" i="14"/>
  <c r="BF143" i="14"/>
  <c r="BR144" i="14" s="1"/>
  <c r="BE143" i="14"/>
  <c r="BQ144" i="14" s="1"/>
  <c r="BD143" i="14"/>
  <c r="BP144" i="14" s="1"/>
  <c r="BC143" i="14"/>
  <c r="BO144" i="14" s="1"/>
  <c r="BB143" i="14"/>
  <c r="BN144" i="14" s="1"/>
  <c r="BA143" i="14"/>
  <c r="BM144" i="14" s="1"/>
  <c r="AZ143" i="14"/>
  <c r="BL144" i="14" s="1"/>
  <c r="AY143" i="14"/>
  <c r="BK144" i="14" s="1"/>
  <c r="AX143" i="14"/>
  <c r="AW143" i="14"/>
  <c r="BI144" i="14" s="1"/>
  <c r="CJ142" i="14"/>
  <c r="CI142" i="14"/>
  <c r="CH142" i="14"/>
  <c r="CG142" i="14"/>
  <c r="CF142" i="14"/>
  <c r="CE142" i="14"/>
  <c r="BN142" i="14"/>
  <c r="BM142" i="14"/>
  <c r="BF142" i="14"/>
  <c r="BR143" i="14" s="1"/>
  <c r="BE142" i="14"/>
  <c r="BQ143" i="14" s="1"/>
  <c r="BD142" i="14"/>
  <c r="BP143" i="14" s="1"/>
  <c r="BC142" i="14"/>
  <c r="BO143" i="14" s="1"/>
  <c r="BB142" i="14"/>
  <c r="BN143" i="14" s="1"/>
  <c r="BA142" i="14"/>
  <c r="BM143" i="14" s="1"/>
  <c r="AZ142" i="14"/>
  <c r="BL143" i="14" s="1"/>
  <c r="AY142" i="14"/>
  <c r="BK143" i="14" s="1"/>
  <c r="AX142" i="14"/>
  <c r="BJ143" i="14" s="1"/>
  <c r="AW142" i="14"/>
  <c r="BI143" i="14" s="1"/>
  <c r="CJ141" i="14"/>
  <c r="CI141" i="14"/>
  <c r="CH141" i="14"/>
  <c r="CG141" i="14"/>
  <c r="CF141" i="14"/>
  <c r="CE141" i="14"/>
  <c r="CA141" i="14"/>
  <c r="BZ141" i="14"/>
  <c r="BY141" i="14"/>
  <c r="BX141" i="14"/>
  <c r="BP141" i="14"/>
  <c r="BO141" i="14"/>
  <c r="BF141" i="14"/>
  <c r="BR142" i="14" s="1"/>
  <c r="BE141" i="14"/>
  <c r="BQ142" i="14" s="1"/>
  <c r="BD141" i="14"/>
  <c r="BP142" i="14" s="1"/>
  <c r="BC141" i="14"/>
  <c r="BO142" i="14" s="1"/>
  <c r="BB141" i="14"/>
  <c r="BA141" i="14"/>
  <c r="AZ141" i="14"/>
  <c r="BL142" i="14" s="1"/>
  <c r="AY141" i="14"/>
  <c r="BK142" i="14" s="1"/>
  <c r="AX141" i="14"/>
  <c r="AW141" i="14"/>
  <c r="CJ140" i="14"/>
  <c r="CI140" i="14"/>
  <c r="CH140" i="14"/>
  <c r="CG140" i="14"/>
  <c r="CF140" i="14"/>
  <c r="CE140" i="14"/>
  <c r="CA140" i="14"/>
  <c r="BZ140" i="14"/>
  <c r="BY140" i="14"/>
  <c r="BX140" i="14"/>
  <c r="BN140" i="14"/>
  <c r="BM140" i="14"/>
  <c r="BJ140" i="14"/>
  <c r="BI140" i="14"/>
  <c r="BF140" i="14"/>
  <c r="BR141" i="14" s="1"/>
  <c r="BE140" i="14"/>
  <c r="BQ141" i="14" s="1"/>
  <c r="BD140" i="14"/>
  <c r="BC140" i="14"/>
  <c r="BB140" i="14"/>
  <c r="BN141" i="14" s="1"/>
  <c r="BA140" i="14"/>
  <c r="BM141" i="14" s="1"/>
  <c r="AZ140" i="14"/>
  <c r="BL141" i="14" s="1"/>
  <c r="AY140" i="14"/>
  <c r="BK141" i="14" s="1"/>
  <c r="AX140" i="14"/>
  <c r="BJ141" i="14" s="1"/>
  <c r="AW140" i="14"/>
  <c r="BI141" i="14" s="1"/>
  <c r="CJ139" i="14"/>
  <c r="CI139" i="14"/>
  <c r="CH139" i="14"/>
  <c r="CG139" i="14"/>
  <c r="CF139" i="14"/>
  <c r="CE139" i="14"/>
  <c r="CA139" i="14"/>
  <c r="BZ139" i="14"/>
  <c r="BY139" i="14"/>
  <c r="BX139" i="14"/>
  <c r="BP139" i="14"/>
  <c r="BO139" i="14"/>
  <c r="BF139" i="14"/>
  <c r="BR140" i="14" s="1"/>
  <c r="BE139" i="14"/>
  <c r="BQ140" i="14" s="1"/>
  <c r="BD139" i="14"/>
  <c r="BP140" i="14" s="1"/>
  <c r="BC139" i="14"/>
  <c r="BO140" i="14" s="1"/>
  <c r="BB139" i="14"/>
  <c r="BA139" i="14"/>
  <c r="AZ139" i="14"/>
  <c r="BL140" i="14" s="1"/>
  <c r="AY139" i="14"/>
  <c r="BK140" i="14" s="1"/>
  <c r="AX139" i="14"/>
  <c r="AW139" i="14"/>
  <c r="CJ138" i="14"/>
  <c r="CI138" i="14"/>
  <c r="CH138" i="14"/>
  <c r="CG138" i="14"/>
  <c r="CF138" i="14"/>
  <c r="CE138" i="14"/>
  <c r="CA138" i="14"/>
  <c r="BZ138" i="14"/>
  <c r="BY138" i="14"/>
  <c r="BX138" i="14"/>
  <c r="BN138" i="14"/>
  <c r="BM138" i="14"/>
  <c r="BJ138" i="14"/>
  <c r="BI138" i="14"/>
  <c r="BF138" i="14"/>
  <c r="BR139" i="14" s="1"/>
  <c r="BE138" i="14"/>
  <c r="BQ139" i="14" s="1"/>
  <c r="BD138" i="14"/>
  <c r="BC138" i="14"/>
  <c r="BB138" i="14"/>
  <c r="BN139" i="14" s="1"/>
  <c r="BA138" i="14"/>
  <c r="BM139" i="14" s="1"/>
  <c r="AZ138" i="14"/>
  <c r="BL139" i="14" s="1"/>
  <c r="AY138" i="14"/>
  <c r="BK139" i="14" s="1"/>
  <c r="AX138" i="14"/>
  <c r="BJ139" i="14" s="1"/>
  <c r="AW138" i="14"/>
  <c r="BI139" i="14" s="1"/>
  <c r="CJ137" i="14"/>
  <c r="CI137" i="14"/>
  <c r="CH137" i="14"/>
  <c r="CG137" i="14"/>
  <c r="CF137" i="14"/>
  <c r="CE137" i="14"/>
  <c r="CA137" i="14"/>
  <c r="BZ137" i="14"/>
  <c r="BY137" i="14"/>
  <c r="BX137" i="14"/>
  <c r="BF137" i="14"/>
  <c r="BR138" i="14" s="1"/>
  <c r="BE137" i="14"/>
  <c r="BQ138" i="14" s="1"/>
  <c r="BD137" i="14"/>
  <c r="BP138" i="14" s="1"/>
  <c r="BC137" i="14"/>
  <c r="BO138" i="14" s="1"/>
  <c r="BB137" i="14"/>
  <c r="BA137" i="14"/>
  <c r="AZ137" i="14"/>
  <c r="BL138" i="14" s="1"/>
  <c r="AY137" i="14"/>
  <c r="BK138" i="14" s="1"/>
  <c r="AX137" i="14"/>
  <c r="AW137" i="14"/>
  <c r="CJ136" i="14"/>
  <c r="CJ144" i="14" s="1"/>
  <c r="AD60" i="14" s="1"/>
  <c r="CI136" i="14"/>
  <c r="CI144" i="14" s="1"/>
  <c r="AC60" i="14" s="1"/>
  <c r="CH136" i="14"/>
  <c r="CH144" i="14" s="1"/>
  <c r="AB60" i="14" s="1"/>
  <c r="CG136" i="14"/>
  <c r="CG144" i="14" s="1"/>
  <c r="AA60" i="14" s="1"/>
  <c r="CF136" i="14"/>
  <c r="CF144" i="14" s="1"/>
  <c r="Z60" i="14" s="1"/>
  <c r="CE136" i="14"/>
  <c r="CE144" i="14" s="1"/>
  <c r="Y60" i="14" s="1"/>
  <c r="CA136" i="14"/>
  <c r="BZ136" i="14"/>
  <c r="BY136" i="14"/>
  <c r="BX136" i="14"/>
  <c r="BF136" i="14"/>
  <c r="BR137" i="14" s="1"/>
  <c r="BE136" i="14"/>
  <c r="BQ137" i="14" s="1"/>
  <c r="BD136" i="14"/>
  <c r="BC136" i="14"/>
  <c r="BB136" i="14"/>
  <c r="BN137" i="14" s="1"/>
  <c r="BA136" i="14"/>
  <c r="BM137" i="14" s="1"/>
  <c r="AZ136" i="14"/>
  <c r="BL137" i="14" s="1"/>
  <c r="AY136" i="14"/>
  <c r="BK137" i="14" s="1"/>
  <c r="AX136" i="14"/>
  <c r="BJ137" i="14" s="1"/>
  <c r="AW136" i="14"/>
  <c r="BI137" i="14" s="1"/>
  <c r="BF135" i="14"/>
  <c r="BR136" i="14" s="1"/>
  <c r="BE135" i="14"/>
  <c r="BQ136" i="14" s="1"/>
  <c r="BD135" i="14"/>
  <c r="BP136" i="14" s="1"/>
  <c r="BC135" i="14"/>
  <c r="BO136" i="14" s="1"/>
  <c r="BB135" i="14"/>
  <c r="BN136" i="14" s="1"/>
  <c r="BA135" i="14"/>
  <c r="BM136" i="14" s="1"/>
  <c r="BM147" i="14" s="1"/>
  <c r="AA70" i="14" s="1"/>
  <c r="AZ135" i="14"/>
  <c r="BL136" i="14" s="1"/>
  <c r="AY135" i="14"/>
  <c r="BK136" i="14" s="1"/>
  <c r="AX135" i="14"/>
  <c r="BJ136" i="14" s="1"/>
  <c r="AW135" i="14"/>
  <c r="BI136" i="14" s="1"/>
  <c r="BI147" i="14" s="1"/>
  <c r="AA66" i="14" s="1"/>
  <c r="X124" i="14"/>
  <c r="W124" i="14"/>
  <c r="U124" i="14"/>
  <c r="S124" i="14"/>
  <c r="Q124" i="14"/>
  <c r="O124" i="14"/>
  <c r="M124" i="14"/>
  <c r="Y48" i="14" s="1"/>
  <c r="K124" i="14"/>
  <c r="I124" i="14"/>
  <c r="G124" i="14"/>
  <c r="F124" i="14"/>
  <c r="D124" i="14"/>
  <c r="Y47" i="14" s="1"/>
  <c r="B124" i="14"/>
  <c r="AD57" i="14"/>
  <c r="AC57" i="14"/>
  <c r="AB57" i="14"/>
  <c r="AA57" i="14"/>
  <c r="Z57" i="14"/>
  <c r="Y57" i="14"/>
  <c r="S55" i="14"/>
  <c r="AD58" i="14" s="1"/>
  <c r="R55" i="14"/>
  <c r="AC58" i="14" s="1"/>
  <c r="Q55" i="14"/>
  <c r="AB58" i="14" s="1"/>
  <c r="P55" i="14"/>
  <c r="AA58" i="14" s="1"/>
  <c r="O55" i="14"/>
  <c r="Z58" i="14" s="1"/>
  <c r="N55" i="14"/>
  <c r="Y58" i="14" s="1"/>
  <c r="Y46" i="14"/>
  <c r="Y44" i="14"/>
  <c r="Y43" i="14"/>
  <c r="BF210" i="13"/>
  <c r="BE210" i="13"/>
  <c r="BD210" i="13"/>
  <c r="BC210" i="13"/>
  <c r="BB210" i="13"/>
  <c r="BA210" i="13"/>
  <c r="AZ210" i="13"/>
  <c r="AY210" i="13"/>
  <c r="AX210" i="13"/>
  <c r="AW210" i="13"/>
  <c r="BF209" i="13"/>
  <c r="BE209" i="13"/>
  <c r="BD209" i="13"/>
  <c r="BC209" i="13"/>
  <c r="BB209" i="13"/>
  <c r="BA209" i="13"/>
  <c r="AZ209" i="13"/>
  <c r="AY209" i="13"/>
  <c r="AX209" i="13"/>
  <c r="AW209" i="13"/>
  <c r="BF208" i="13"/>
  <c r="BE208" i="13"/>
  <c r="BD208" i="13"/>
  <c r="BC208" i="13"/>
  <c r="BB208" i="13"/>
  <c r="BA208" i="13"/>
  <c r="AZ208" i="13"/>
  <c r="AY208" i="13"/>
  <c r="AX208" i="13"/>
  <c r="AW208" i="13"/>
  <c r="BF207" i="13"/>
  <c r="BE207" i="13"/>
  <c r="BD207" i="13"/>
  <c r="BC207" i="13"/>
  <c r="BB207" i="13"/>
  <c r="BA207" i="13"/>
  <c r="AZ207" i="13"/>
  <c r="AY207" i="13"/>
  <c r="AX207" i="13"/>
  <c r="AW207" i="13"/>
  <c r="BF206" i="13"/>
  <c r="BE206" i="13"/>
  <c r="BD206" i="13"/>
  <c r="BC206" i="13"/>
  <c r="BB206" i="13"/>
  <c r="BA206" i="13"/>
  <c r="AZ206" i="13"/>
  <c r="AY206" i="13"/>
  <c r="AX206" i="13"/>
  <c r="AW206" i="13"/>
  <c r="BF205" i="13"/>
  <c r="BE205" i="13"/>
  <c r="BD205" i="13"/>
  <c r="BC205" i="13"/>
  <c r="BB205" i="13"/>
  <c r="BA205" i="13"/>
  <c r="AZ205" i="13"/>
  <c r="AY205" i="13"/>
  <c r="AX205" i="13"/>
  <c r="AW205" i="13"/>
  <c r="BF204" i="13"/>
  <c r="BE204" i="13"/>
  <c r="BD204" i="13"/>
  <c r="BC204" i="13"/>
  <c r="BB204" i="13"/>
  <c r="BA204" i="13"/>
  <c r="AZ204" i="13"/>
  <c r="AY204" i="13"/>
  <c r="AX204" i="13"/>
  <c r="AW204" i="13"/>
  <c r="BF203" i="13"/>
  <c r="BE203" i="13"/>
  <c r="BD203" i="13"/>
  <c r="BC203" i="13"/>
  <c r="BB203" i="13"/>
  <c r="BA203" i="13"/>
  <c r="AZ203" i="13"/>
  <c r="AY203" i="13"/>
  <c r="AX203" i="13"/>
  <c r="AW203" i="13"/>
  <c r="BF202" i="13"/>
  <c r="BE202" i="13"/>
  <c r="BD202" i="13"/>
  <c r="BC202" i="13"/>
  <c r="BB202" i="13"/>
  <c r="BA202" i="13"/>
  <c r="AZ202" i="13"/>
  <c r="AY202" i="13"/>
  <c r="AX202" i="13"/>
  <c r="AW202" i="13"/>
  <c r="BF201" i="13"/>
  <c r="BE201" i="13"/>
  <c r="BD201" i="13"/>
  <c r="BC201" i="13"/>
  <c r="BB201" i="13"/>
  <c r="BA201" i="13"/>
  <c r="AZ201" i="13"/>
  <c r="AY201" i="13"/>
  <c r="AX201" i="13"/>
  <c r="AW201" i="13"/>
  <c r="BF200" i="13"/>
  <c r="BE200" i="13"/>
  <c r="BD200" i="13"/>
  <c r="BC200" i="13"/>
  <c r="BB200" i="13"/>
  <c r="BA200" i="13"/>
  <c r="AZ200" i="13"/>
  <c r="AY200" i="13"/>
  <c r="AX200" i="13"/>
  <c r="AW200" i="13"/>
  <c r="BF197" i="13"/>
  <c r="BE197" i="13"/>
  <c r="BD197" i="13"/>
  <c r="BC197" i="13"/>
  <c r="BB197" i="13"/>
  <c r="BA197" i="13"/>
  <c r="AZ197" i="13"/>
  <c r="AY197" i="13"/>
  <c r="AX197" i="13"/>
  <c r="AW197" i="13"/>
  <c r="BF196" i="13"/>
  <c r="BE196" i="13"/>
  <c r="BD196" i="13"/>
  <c r="BC196" i="13"/>
  <c r="BB196" i="13"/>
  <c r="BA196" i="13"/>
  <c r="AZ196" i="13"/>
  <c r="AY196" i="13"/>
  <c r="AX196" i="13"/>
  <c r="AW196" i="13"/>
  <c r="BF195" i="13"/>
  <c r="BE195" i="13"/>
  <c r="BD195" i="13"/>
  <c r="BC195" i="13"/>
  <c r="BB195" i="13"/>
  <c r="BA195" i="13"/>
  <c r="AZ195" i="13"/>
  <c r="AY195" i="13"/>
  <c r="AX195" i="13"/>
  <c r="AW195" i="13"/>
  <c r="BF194" i="13"/>
  <c r="BE194" i="13"/>
  <c r="BD194" i="13"/>
  <c r="BC194" i="13"/>
  <c r="BB194" i="13"/>
  <c r="BA194" i="13"/>
  <c r="AZ194" i="13"/>
  <c r="AY194" i="13"/>
  <c r="AX194" i="13"/>
  <c r="AW194" i="13"/>
  <c r="BF193" i="13"/>
  <c r="BE193" i="13"/>
  <c r="BD193" i="13"/>
  <c r="BC193" i="13"/>
  <c r="BB193" i="13"/>
  <c r="BA193" i="13"/>
  <c r="AZ193" i="13"/>
  <c r="AY193" i="13"/>
  <c r="AX193" i="13"/>
  <c r="AW193" i="13"/>
  <c r="BF192" i="13"/>
  <c r="BE192" i="13"/>
  <c r="BD192" i="13"/>
  <c r="BC192" i="13"/>
  <c r="BB192" i="13"/>
  <c r="BA192" i="13"/>
  <c r="AZ192" i="13"/>
  <c r="AY192" i="13"/>
  <c r="AX192" i="13"/>
  <c r="AW192" i="13"/>
  <c r="BF191" i="13"/>
  <c r="BE191" i="13"/>
  <c r="BD191" i="13"/>
  <c r="BC191" i="13"/>
  <c r="BB191" i="13"/>
  <c r="BA191" i="13"/>
  <c r="AZ191" i="13"/>
  <c r="AY191" i="13"/>
  <c r="AX191" i="13"/>
  <c r="AW191" i="13"/>
  <c r="BF190" i="13"/>
  <c r="BE190" i="13"/>
  <c r="BD190" i="13"/>
  <c r="BC190" i="13"/>
  <c r="BB190" i="13"/>
  <c r="BA190" i="13"/>
  <c r="AZ190" i="13"/>
  <c r="AY190" i="13"/>
  <c r="AX190" i="13"/>
  <c r="AW190" i="13"/>
  <c r="BR189" i="13"/>
  <c r="BQ189" i="13"/>
  <c r="BP189" i="13"/>
  <c r="BO189" i="13"/>
  <c r="BN189" i="13"/>
  <c r="BF189" i="13"/>
  <c r="BE189" i="13"/>
  <c r="BD189" i="13"/>
  <c r="BC189" i="13"/>
  <c r="BB189" i="13"/>
  <c r="BA189" i="13"/>
  <c r="AZ189" i="13"/>
  <c r="AY189" i="13"/>
  <c r="AX189" i="13"/>
  <c r="AW189" i="13"/>
  <c r="BR188" i="13"/>
  <c r="BQ188" i="13"/>
  <c r="BP188" i="13"/>
  <c r="BO188" i="13"/>
  <c r="BN188" i="13"/>
  <c r="BF188" i="13"/>
  <c r="BE188" i="13"/>
  <c r="BD188" i="13"/>
  <c r="BC188" i="13"/>
  <c r="BB188" i="13"/>
  <c r="BA188" i="13"/>
  <c r="AZ188" i="13"/>
  <c r="AY188" i="13"/>
  <c r="AX188" i="13"/>
  <c r="AW188" i="13"/>
  <c r="BR187" i="13"/>
  <c r="BQ187" i="13"/>
  <c r="BP187" i="13"/>
  <c r="BO187" i="13"/>
  <c r="BN187" i="13"/>
  <c r="BF187" i="13"/>
  <c r="BE187" i="13"/>
  <c r="BD187" i="13"/>
  <c r="BC187" i="13"/>
  <c r="BB187" i="13"/>
  <c r="BA187" i="13"/>
  <c r="AZ187" i="13"/>
  <c r="AY187" i="13"/>
  <c r="AX187" i="13"/>
  <c r="AW187" i="13"/>
  <c r="BR186" i="13"/>
  <c r="BQ186" i="13"/>
  <c r="BP186" i="13"/>
  <c r="BO186" i="13"/>
  <c r="BN186" i="13"/>
  <c r="BR185" i="13"/>
  <c r="BQ185" i="13"/>
  <c r="BP185" i="13"/>
  <c r="BO185" i="13"/>
  <c r="BN185" i="13"/>
  <c r="BR184" i="13"/>
  <c r="BQ184" i="13"/>
  <c r="BP184" i="13"/>
  <c r="BO184" i="13"/>
  <c r="BN184" i="13"/>
  <c r="BF184" i="13"/>
  <c r="BE184" i="13"/>
  <c r="BD184" i="13"/>
  <c r="BC184" i="13"/>
  <c r="BB184" i="13"/>
  <c r="BA184" i="13"/>
  <c r="AZ184" i="13"/>
  <c r="AY184" i="13"/>
  <c r="AX184" i="13"/>
  <c r="AW184" i="13"/>
  <c r="BR183" i="13"/>
  <c r="BQ183" i="13"/>
  <c r="BP183" i="13"/>
  <c r="BO183" i="13"/>
  <c r="BN183" i="13"/>
  <c r="BF183" i="13"/>
  <c r="BE183" i="13"/>
  <c r="BD183" i="13"/>
  <c r="BC183" i="13"/>
  <c r="BB183" i="13"/>
  <c r="BA183" i="13"/>
  <c r="AZ183" i="13"/>
  <c r="AY183" i="13"/>
  <c r="AX183" i="13"/>
  <c r="AW183" i="13"/>
  <c r="BR182" i="13"/>
  <c r="BQ182" i="13"/>
  <c r="BP182" i="13"/>
  <c r="BO182" i="13"/>
  <c r="BN182" i="13"/>
  <c r="BF182" i="13"/>
  <c r="BE182" i="13"/>
  <c r="BD182" i="13"/>
  <c r="BC182" i="13"/>
  <c r="BB182" i="13"/>
  <c r="BA182" i="13"/>
  <c r="AZ182" i="13"/>
  <c r="AY182" i="13"/>
  <c r="AX182" i="13"/>
  <c r="AW182" i="13"/>
  <c r="BR181" i="13"/>
  <c r="BQ181" i="13"/>
  <c r="BP181" i="13"/>
  <c r="BO181" i="13"/>
  <c r="BN181" i="13"/>
  <c r="BF181" i="13"/>
  <c r="BE181" i="13"/>
  <c r="BD181" i="13"/>
  <c r="BC181" i="13"/>
  <c r="BB181" i="13"/>
  <c r="BA181" i="13"/>
  <c r="AZ181" i="13"/>
  <c r="AY181" i="13"/>
  <c r="AX181" i="13"/>
  <c r="AW181" i="13"/>
  <c r="BR180" i="13"/>
  <c r="BQ180" i="13"/>
  <c r="BP180" i="13"/>
  <c r="BO180" i="13"/>
  <c r="BN180" i="13"/>
  <c r="BF180" i="13"/>
  <c r="BE180" i="13"/>
  <c r="BD180" i="13"/>
  <c r="BC180" i="13"/>
  <c r="BB180" i="13"/>
  <c r="BA180" i="13"/>
  <c r="AZ180" i="13"/>
  <c r="AY180" i="13"/>
  <c r="AX180" i="13"/>
  <c r="AW180" i="13"/>
  <c r="BR179" i="13"/>
  <c r="BR190" i="13" s="1"/>
  <c r="BQ179" i="13"/>
  <c r="BQ190" i="13" s="1"/>
  <c r="BP179" i="13"/>
  <c r="BO179" i="13"/>
  <c r="BO190" i="13" s="1"/>
  <c r="BN179" i="13"/>
  <c r="BN190" i="13" s="1"/>
  <c r="BF179" i="13"/>
  <c r="BE179" i="13"/>
  <c r="BD179" i="13"/>
  <c r="BC179" i="13"/>
  <c r="BB179" i="13"/>
  <c r="BA179" i="13"/>
  <c r="AZ179" i="13"/>
  <c r="AY179" i="13"/>
  <c r="AX179" i="13"/>
  <c r="AW179" i="13"/>
  <c r="BF178" i="13"/>
  <c r="BE178" i="13"/>
  <c r="BD178" i="13"/>
  <c r="BC178" i="13"/>
  <c r="BB178" i="13"/>
  <c r="BA178" i="13"/>
  <c r="AZ178" i="13"/>
  <c r="AY178" i="13"/>
  <c r="AX178" i="13"/>
  <c r="AW178" i="13"/>
  <c r="BF177" i="13"/>
  <c r="BE177" i="13"/>
  <c r="BD177" i="13"/>
  <c r="BC177" i="13"/>
  <c r="BB177" i="13"/>
  <c r="BA177" i="13"/>
  <c r="AZ177" i="13"/>
  <c r="AY177" i="13"/>
  <c r="AX177" i="13"/>
  <c r="AW177" i="13"/>
  <c r="BF176" i="13"/>
  <c r="BE176" i="13"/>
  <c r="BD176" i="13"/>
  <c r="BC176" i="13"/>
  <c r="BB176" i="13"/>
  <c r="BA176" i="13"/>
  <c r="AZ176" i="13"/>
  <c r="AY176" i="13"/>
  <c r="AX176" i="13"/>
  <c r="AW176" i="13"/>
  <c r="BF175" i="13"/>
  <c r="BE175" i="13"/>
  <c r="BD175" i="13"/>
  <c r="BC175" i="13"/>
  <c r="BB175" i="13"/>
  <c r="BA175" i="13"/>
  <c r="AZ175" i="13"/>
  <c r="AY175" i="13"/>
  <c r="AX175" i="13"/>
  <c r="AW175" i="13"/>
  <c r="CB174" i="13"/>
  <c r="CA174" i="13"/>
  <c r="BZ174" i="13"/>
  <c r="BY174" i="13"/>
  <c r="BX174" i="13"/>
  <c r="BW174" i="13"/>
  <c r="BV174" i="13"/>
  <c r="BU174" i="13"/>
  <c r="BT174" i="13"/>
  <c r="BS174" i="13"/>
  <c r="BR174" i="13"/>
  <c r="BQ174" i="13"/>
  <c r="BP174" i="13"/>
  <c r="BO174" i="13"/>
  <c r="BN174" i="13"/>
  <c r="BM174" i="13"/>
  <c r="BL174" i="13"/>
  <c r="BK174" i="13"/>
  <c r="BJ174" i="13"/>
  <c r="BF174" i="13"/>
  <c r="BE174" i="13"/>
  <c r="BD174" i="13"/>
  <c r="BC174" i="13"/>
  <c r="BB174" i="13"/>
  <c r="BA174" i="13"/>
  <c r="AZ174" i="13"/>
  <c r="AY174" i="13"/>
  <c r="AX174" i="13"/>
  <c r="AW174" i="13"/>
  <c r="CB173" i="13"/>
  <c r="CA173" i="13"/>
  <c r="BZ173" i="13"/>
  <c r="BY173" i="13"/>
  <c r="BX173" i="13"/>
  <c r="BW173" i="13"/>
  <c r="BV173" i="13"/>
  <c r="BU173" i="13"/>
  <c r="BT173" i="13"/>
  <c r="BS173" i="13"/>
  <c r="BR173" i="13"/>
  <c r="BQ173" i="13"/>
  <c r="BP173" i="13"/>
  <c r="BO173" i="13"/>
  <c r="BN173" i="13"/>
  <c r="BM173" i="13"/>
  <c r="BL173" i="13"/>
  <c r="BK173" i="13"/>
  <c r="BJ173" i="13"/>
  <c r="CB172" i="13"/>
  <c r="CA172" i="13"/>
  <c r="BZ172" i="13"/>
  <c r="BY172" i="13"/>
  <c r="BX172" i="13"/>
  <c r="BW172" i="13"/>
  <c r="BV172" i="13"/>
  <c r="BU172" i="13"/>
  <c r="BT172" i="13"/>
  <c r="BS172" i="13"/>
  <c r="BR172" i="13"/>
  <c r="BQ172" i="13"/>
  <c r="BP172" i="13"/>
  <c r="BO172" i="13"/>
  <c r="BN172" i="13"/>
  <c r="BM172" i="13"/>
  <c r="BL172" i="13"/>
  <c r="BK172" i="13"/>
  <c r="BJ172" i="13"/>
  <c r="CB171" i="13"/>
  <c r="CA171" i="13"/>
  <c r="BZ171" i="13"/>
  <c r="BY171" i="13"/>
  <c r="BX171" i="13"/>
  <c r="BW171" i="13"/>
  <c r="BV171" i="13"/>
  <c r="BU171" i="13"/>
  <c r="BT171" i="13"/>
  <c r="BS171" i="13"/>
  <c r="BR171" i="13"/>
  <c r="BQ171" i="13"/>
  <c r="BP171" i="13"/>
  <c r="BO171" i="13"/>
  <c r="BN171" i="13"/>
  <c r="BM171" i="13"/>
  <c r="BL171" i="13"/>
  <c r="BK171" i="13"/>
  <c r="BJ171" i="13"/>
  <c r="BF171" i="13"/>
  <c r="BR160" i="13" s="1"/>
  <c r="BE171" i="13"/>
  <c r="BD171" i="13"/>
  <c r="BC171" i="13"/>
  <c r="BB171" i="13"/>
  <c r="BA171" i="13"/>
  <c r="AZ171" i="13"/>
  <c r="AY171" i="13"/>
  <c r="AX171" i="13"/>
  <c r="AW171" i="13"/>
  <c r="CB170" i="13"/>
  <c r="CA170" i="13"/>
  <c r="BZ170" i="13"/>
  <c r="BY170" i="13"/>
  <c r="BX170" i="13"/>
  <c r="BW170" i="13"/>
  <c r="BV170" i="13"/>
  <c r="BU170" i="13"/>
  <c r="BT170" i="13"/>
  <c r="BS170" i="13"/>
  <c r="BR170" i="13"/>
  <c r="BQ170" i="13"/>
  <c r="BP170" i="13"/>
  <c r="BO170" i="13"/>
  <c r="BN170" i="13"/>
  <c r="BM170" i="13"/>
  <c r="BL170" i="13"/>
  <c r="BK170" i="13"/>
  <c r="BJ170" i="13"/>
  <c r="BF170" i="13"/>
  <c r="BE170" i="13"/>
  <c r="BD170" i="13"/>
  <c r="BC170" i="13"/>
  <c r="BB170" i="13"/>
  <c r="BA170" i="13"/>
  <c r="AZ170" i="13"/>
  <c r="BL159" i="13" s="1"/>
  <c r="AY170" i="13"/>
  <c r="BK159" i="13" s="1"/>
  <c r="AX170" i="13"/>
  <c r="AW170" i="13"/>
  <c r="CB169" i="13"/>
  <c r="CA169" i="13"/>
  <c r="BZ169" i="13"/>
  <c r="BY169" i="13"/>
  <c r="BX169" i="13"/>
  <c r="BW169" i="13"/>
  <c r="BV169" i="13"/>
  <c r="BU169" i="13"/>
  <c r="BT169" i="13"/>
  <c r="BS169" i="13"/>
  <c r="BR169" i="13"/>
  <c r="BQ169" i="13"/>
  <c r="BP169" i="13"/>
  <c r="BO169" i="13"/>
  <c r="BN169" i="13"/>
  <c r="BM169" i="13"/>
  <c r="BL169" i="13"/>
  <c r="BK169" i="13"/>
  <c r="BJ169" i="13"/>
  <c r="BF169" i="13"/>
  <c r="BE169" i="13"/>
  <c r="BQ158" i="13" s="1"/>
  <c r="BD169" i="13"/>
  <c r="BP158" i="13" s="1"/>
  <c r="BC169" i="13"/>
  <c r="BB169" i="13"/>
  <c r="BA169" i="13"/>
  <c r="AZ169" i="13"/>
  <c r="AY169" i="13"/>
  <c r="AX169" i="13"/>
  <c r="AW169" i="13"/>
  <c r="CB168" i="13"/>
  <c r="CA168" i="13"/>
  <c r="BZ168" i="13"/>
  <c r="BY168" i="13"/>
  <c r="BX168" i="13"/>
  <c r="BW168" i="13"/>
  <c r="BV168" i="13"/>
  <c r="BU168" i="13"/>
  <c r="BT168" i="13"/>
  <c r="BS168" i="13"/>
  <c r="BR168" i="13"/>
  <c r="BQ168" i="13"/>
  <c r="BP168" i="13"/>
  <c r="BO168" i="13"/>
  <c r="BN168" i="13"/>
  <c r="BM168" i="13"/>
  <c r="BL168" i="13"/>
  <c r="BK168" i="13"/>
  <c r="BJ168" i="13"/>
  <c r="BF168" i="13"/>
  <c r="BE168" i="13"/>
  <c r="BD168" i="13"/>
  <c r="BC168" i="13"/>
  <c r="BB168" i="13"/>
  <c r="BA168" i="13"/>
  <c r="AZ168" i="13"/>
  <c r="AY168" i="13"/>
  <c r="AX168" i="13"/>
  <c r="BJ157" i="13" s="1"/>
  <c r="AW168" i="13"/>
  <c r="BI157" i="13" s="1"/>
  <c r="CB167" i="13"/>
  <c r="CA167" i="13"/>
  <c r="BZ167" i="13"/>
  <c r="BY167" i="13"/>
  <c r="BX167" i="13"/>
  <c r="BW167" i="13"/>
  <c r="BV167" i="13"/>
  <c r="BU167" i="13"/>
  <c r="BT167" i="13"/>
  <c r="BS167" i="13"/>
  <c r="BR167" i="13"/>
  <c r="BQ167" i="13"/>
  <c r="BP167" i="13"/>
  <c r="BO167" i="13"/>
  <c r="BN167" i="13"/>
  <c r="BM167" i="13"/>
  <c r="BL167" i="13"/>
  <c r="BK167" i="13"/>
  <c r="BJ167" i="13"/>
  <c r="BF167" i="13"/>
  <c r="BE167" i="13"/>
  <c r="BD167" i="13"/>
  <c r="BC167" i="13"/>
  <c r="BO156" i="13" s="1"/>
  <c r="BB167" i="13"/>
  <c r="BN156" i="13" s="1"/>
  <c r="BA167" i="13"/>
  <c r="AZ167" i="13"/>
  <c r="AY167" i="13"/>
  <c r="AX167" i="13"/>
  <c r="AW167" i="13"/>
  <c r="CB166" i="13"/>
  <c r="CA166" i="13"/>
  <c r="BZ166" i="13"/>
  <c r="BY166" i="13"/>
  <c r="BX166" i="13"/>
  <c r="BW166" i="13"/>
  <c r="BV166" i="13"/>
  <c r="BU166" i="13"/>
  <c r="BT166" i="13"/>
  <c r="BS166" i="13"/>
  <c r="BR166" i="13"/>
  <c r="BQ166" i="13"/>
  <c r="BP166" i="13"/>
  <c r="BO166" i="13"/>
  <c r="BN166" i="13"/>
  <c r="BM166" i="13"/>
  <c r="BL166" i="13"/>
  <c r="BK166" i="13"/>
  <c r="BJ166" i="13"/>
  <c r="BF166" i="13"/>
  <c r="BE166" i="13"/>
  <c r="BD166" i="13"/>
  <c r="BC166" i="13"/>
  <c r="BB166" i="13"/>
  <c r="BA166" i="13"/>
  <c r="AZ166" i="13"/>
  <c r="AY166" i="13"/>
  <c r="AX166" i="13"/>
  <c r="AW166" i="13"/>
  <c r="CB165" i="13"/>
  <c r="CA165" i="13"/>
  <c r="BZ165" i="13"/>
  <c r="BY165" i="13"/>
  <c r="BX165" i="13"/>
  <c r="BW165" i="13"/>
  <c r="BV165" i="13"/>
  <c r="BU165" i="13"/>
  <c r="BT165" i="13"/>
  <c r="BS165" i="13"/>
  <c r="BR165" i="13"/>
  <c r="BQ165" i="13"/>
  <c r="BP165" i="13"/>
  <c r="BO165" i="13"/>
  <c r="BN165" i="13"/>
  <c r="BM165" i="13"/>
  <c r="BL165" i="13"/>
  <c r="BK165" i="13"/>
  <c r="BJ165" i="13"/>
  <c r="BF165" i="13"/>
  <c r="BE165" i="13"/>
  <c r="BD165" i="13"/>
  <c r="BC165" i="13"/>
  <c r="BB165" i="13"/>
  <c r="BA165" i="13"/>
  <c r="BM154" i="13" s="1"/>
  <c r="AZ165" i="13"/>
  <c r="BL154" i="13" s="1"/>
  <c r="AY165" i="13"/>
  <c r="AX165" i="13"/>
  <c r="AW165" i="13"/>
  <c r="CB164" i="13"/>
  <c r="CB175" i="13" s="1"/>
  <c r="CA164" i="13"/>
  <c r="CA175" i="13" s="1"/>
  <c r="BZ164" i="13"/>
  <c r="BZ175" i="13" s="1"/>
  <c r="BY164" i="13"/>
  <c r="BY175" i="13" s="1"/>
  <c r="BX164" i="13"/>
  <c r="BX175" i="13" s="1"/>
  <c r="BW164" i="13"/>
  <c r="BW175" i="13" s="1"/>
  <c r="BV164" i="13"/>
  <c r="BU164" i="13"/>
  <c r="BT164" i="13"/>
  <c r="BT175" i="13" s="1"/>
  <c r="BS164" i="13"/>
  <c r="BS175" i="13" s="1"/>
  <c r="BR164" i="13"/>
  <c r="BR175" i="13" s="1"/>
  <c r="BQ164" i="13"/>
  <c r="BQ175" i="13" s="1"/>
  <c r="BP164" i="13"/>
  <c r="BP175" i="13" s="1"/>
  <c r="BO164" i="13"/>
  <c r="BO175" i="13" s="1"/>
  <c r="BN164" i="13"/>
  <c r="BN175" i="13" s="1"/>
  <c r="BM164" i="13"/>
  <c r="BM175" i="13" s="1"/>
  <c r="BL164" i="13"/>
  <c r="BL175" i="13" s="1"/>
  <c r="BK164" i="13"/>
  <c r="BK175" i="13" s="1"/>
  <c r="BJ164" i="13"/>
  <c r="BF164" i="13"/>
  <c r="BR153" i="13" s="1"/>
  <c r="BE164" i="13"/>
  <c r="BQ153" i="13" s="1"/>
  <c r="BD164" i="13"/>
  <c r="BC164" i="13"/>
  <c r="BB164" i="13"/>
  <c r="BA164" i="13"/>
  <c r="AZ164" i="13"/>
  <c r="AY164" i="13"/>
  <c r="AX164" i="13"/>
  <c r="AW164" i="13"/>
  <c r="BF163" i="13"/>
  <c r="BE163" i="13"/>
  <c r="BD163" i="13"/>
  <c r="BC163" i="13"/>
  <c r="BB163" i="13"/>
  <c r="BA163" i="13"/>
  <c r="AZ163" i="13"/>
  <c r="AY163" i="13"/>
  <c r="AX163" i="13"/>
  <c r="AW163" i="13"/>
  <c r="BF162" i="13"/>
  <c r="BE162" i="13"/>
  <c r="BD162" i="13"/>
  <c r="BC162" i="13"/>
  <c r="BB162" i="13"/>
  <c r="BN151" i="13" s="1"/>
  <c r="BA162" i="13"/>
  <c r="BM151" i="13" s="1"/>
  <c r="AZ162" i="13"/>
  <c r="AY162" i="13"/>
  <c r="AX162" i="13"/>
  <c r="AW162" i="13"/>
  <c r="BF161" i="13"/>
  <c r="BE161" i="13"/>
  <c r="BD161" i="13"/>
  <c r="BC161" i="13"/>
  <c r="BB161" i="13"/>
  <c r="BA161" i="13"/>
  <c r="AZ161" i="13"/>
  <c r="AY161" i="13"/>
  <c r="AX161" i="13"/>
  <c r="BJ150" i="13" s="1"/>
  <c r="AW161" i="13"/>
  <c r="BI150" i="13" s="1"/>
  <c r="BQ160" i="13"/>
  <c r="BP160" i="13"/>
  <c r="BO160" i="13"/>
  <c r="BN160" i="13"/>
  <c r="BM160" i="13"/>
  <c r="BL160" i="13"/>
  <c r="BR159" i="13"/>
  <c r="BQ159" i="13"/>
  <c r="BP159" i="13"/>
  <c r="BO159" i="13"/>
  <c r="BJ159" i="13"/>
  <c r="BI159" i="13"/>
  <c r="BO158" i="13"/>
  <c r="BN158" i="13"/>
  <c r="BM158" i="13"/>
  <c r="BL158" i="13"/>
  <c r="BK158" i="13"/>
  <c r="BJ158" i="13"/>
  <c r="BI158" i="13"/>
  <c r="BF158" i="13"/>
  <c r="BE158" i="13"/>
  <c r="BD158" i="13"/>
  <c r="BC158" i="13"/>
  <c r="BB158" i="13"/>
  <c r="BA158" i="13"/>
  <c r="AZ158" i="13"/>
  <c r="AY158" i="13"/>
  <c r="AX158" i="13"/>
  <c r="AW158" i="13"/>
  <c r="BR157" i="13"/>
  <c r="BQ157" i="13"/>
  <c r="BL157" i="13"/>
  <c r="BK157" i="13"/>
  <c r="BF157" i="13"/>
  <c r="BE157" i="13"/>
  <c r="BD157" i="13"/>
  <c r="BC157" i="13"/>
  <c r="BB157" i="13"/>
  <c r="BA157" i="13"/>
  <c r="AZ157" i="13"/>
  <c r="AY157" i="13"/>
  <c r="AX157" i="13"/>
  <c r="AW157" i="13"/>
  <c r="BR156" i="13"/>
  <c r="BJ156" i="13"/>
  <c r="BI156" i="13"/>
  <c r="BF156" i="13"/>
  <c r="BE156" i="13"/>
  <c r="BD156" i="13"/>
  <c r="BC156" i="13"/>
  <c r="BB156" i="13"/>
  <c r="BA156" i="13"/>
  <c r="AZ156" i="13"/>
  <c r="AY156" i="13"/>
  <c r="AX156" i="13"/>
  <c r="AW156" i="13"/>
  <c r="BR155" i="13"/>
  <c r="BQ155" i="13"/>
  <c r="BP155" i="13"/>
  <c r="BO155" i="13"/>
  <c r="BN155" i="13"/>
  <c r="BM155" i="13"/>
  <c r="BF155" i="13"/>
  <c r="BE155" i="13"/>
  <c r="BD155" i="13"/>
  <c r="BC155" i="13"/>
  <c r="BB155" i="13"/>
  <c r="BA155" i="13"/>
  <c r="AZ155" i="13"/>
  <c r="AY155" i="13"/>
  <c r="AX155" i="13"/>
  <c r="AW155" i="13"/>
  <c r="BP154" i="13"/>
  <c r="BO154" i="13"/>
  <c r="BN154" i="13"/>
  <c r="BK154" i="13"/>
  <c r="BF154" i="13"/>
  <c r="BE154" i="13"/>
  <c r="BD154" i="13"/>
  <c r="BC154" i="13"/>
  <c r="BB154" i="13"/>
  <c r="BA154" i="13"/>
  <c r="AZ154" i="13"/>
  <c r="AY154" i="13"/>
  <c r="AX154" i="13"/>
  <c r="AW154" i="13"/>
  <c r="BN153" i="13"/>
  <c r="BK153" i="13"/>
  <c r="BJ153" i="13"/>
  <c r="BI153" i="13"/>
  <c r="BF153" i="13"/>
  <c r="BE153" i="13"/>
  <c r="BD153" i="13"/>
  <c r="BC153" i="13"/>
  <c r="BB153" i="13"/>
  <c r="BA153" i="13"/>
  <c r="AZ153" i="13"/>
  <c r="AY153" i="13"/>
  <c r="AX153" i="13"/>
  <c r="AW153" i="13"/>
  <c r="BR152" i="13"/>
  <c r="BQ152" i="13"/>
  <c r="BP152" i="13"/>
  <c r="BO152" i="13"/>
  <c r="BL152" i="13"/>
  <c r="BK152" i="13"/>
  <c r="BJ152" i="13"/>
  <c r="BI152" i="13"/>
  <c r="BF152" i="13"/>
  <c r="BE152" i="13"/>
  <c r="BD152" i="13"/>
  <c r="BC152" i="13"/>
  <c r="BB152" i="13"/>
  <c r="BA152" i="13"/>
  <c r="AZ152" i="13"/>
  <c r="AY152" i="13"/>
  <c r="AX152" i="13"/>
  <c r="AW152" i="13"/>
  <c r="BQ151" i="13"/>
  <c r="BP151" i="13"/>
  <c r="BO151" i="13"/>
  <c r="BL151" i="13"/>
  <c r="BK151" i="13"/>
  <c r="BJ151" i="13"/>
  <c r="BI151" i="13"/>
  <c r="BF151" i="13"/>
  <c r="BE151" i="13"/>
  <c r="BD151" i="13"/>
  <c r="BC151" i="13"/>
  <c r="BB151" i="13"/>
  <c r="BA151" i="13"/>
  <c r="AZ151" i="13"/>
  <c r="AY151" i="13"/>
  <c r="AX151" i="13"/>
  <c r="AW151" i="13"/>
  <c r="BR150" i="13"/>
  <c r="BQ150" i="13"/>
  <c r="BP150" i="13"/>
  <c r="BO150" i="13"/>
  <c r="BN150" i="13"/>
  <c r="BM150" i="13"/>
  <c r="BF150" i="13"/>
  <c r="BE150" i="13"/>
  <c r="BD150" i="13"/>
  <c r="BC150" i="13"/>
  <c r="BB150" i="13"/>
  <c r="BA150" i="13"/>
  <c r="AZ150" i="13"/>
  <c r="AY150" i="13"/>
  <c r="AX150" i="13"/>
  <c r="AW150" i="13"/>
  <c r="BF149" i="13"/>
  <c r="BE149" i="13"/>
  <c r="BD149" i="13"/>
  <c r="BC149" i="13"/>
  <c r="BB149" i="13"/>
  <c r="BA149" i="13"/>
  <c r="AZ149" i="13"/>
  <c r="AY149" i="13"/>
  <c r="AX149" i="13"/>
  <c r="AW149" i="13"/>
  <c r="BF148" i="13"/>
  <c r="BE148" i="13"/>
  <c r="BD148" i="13"/>
  <c r="BC148" i="13"/>
  <c r="BB148" i="13"/>
  <c r="BA148" i="13"/>
  <c r="AZ148" i="13"/>
  <c r="AY148" i="13"/>
  <c r="AX148" i="13"/>
  <c r="AW148" i="13"/>
  <c r="BF145" i="13"/>
  <c r="BR146" i="13" s="1"/>
  <c r="BE145" i="13"/>
  <c r="BQ146" i="13" s="1"/>
  <c r="BD145" i="13"/>
  <c r="BP146" i="13" s="1"/>
  <c r="BC145" i="13"/>
  <c r="BO146" i="13" s="1"/>
  <c r="BB145" i="13"/>
  <c r="BN146" i="13" s="1"/>
  <c r="BA145" i="13"/>
  <c r="BM146" i="13" s="1"/>
  <c r="AZ145" i="13"/>
  <c r="BL146" i="13" s="1"/>
  <c r="AY145" i="13"/>
  <c r="BK146" i="13" s="1"/>
  <c r="AX145" i="13"/>
  <c r="BJ146" i="13" s="1"/>
  <c r="AW145" i="13"/>
  <c r="BI146" i="13" s="1"/>
  <c r="BF144" i="13"/>
  <c r="BR145" i="13" s="1"/>
  <c r="BE144" i="13"/>
  <c r="BQ145" i="13" s="1"/>
  <c r="BD144" i="13"/>
  <c r="BP145" i="13" s="1"/>
  <c r="BC144" i="13"/>
  <c r="BO145" i="13" s="1"/>
  <c r="BB144" i="13"/>
  <c r="BN145" i="13" s="1"/>
  <c r="BA144" i="13"/>
  <c r="BM145" i="13" s="1"/>
  <c r="AZ144" i="13"/>
  <c r="BL145" i="13" s="1"/>
  <c r="AY144" i="13"/>
  <c r="BK145" i="13" s="1"/>
  <c r="AX144" i="13"/>
  <c r="BJ145" i="13" s="1"/>
  <c r="AW144" i="13"/>
  <c r="BI145" i="13" s="1"/>
  <c r="CJ143" i="13"/>
  <c r="CI143" i="13"/>
  <c r="CH143" i="13"/>
  <c r="CG143" i="13"/>
  <c r="CF143" i="13"/>
  <c r="CE143" i="13"/>
  <c r="BF143" i="13"/>
  <c r="BR144" i="13" s="1"/>
  <c r="BE143" i="13"/>
  <c r="BQ144" i="13" s="1"/>
  <c r="BD143" i="13"/>
  <c r="BP144" i="13" s="1"/>
  <c r="BC143" i="13"/>
  <c r="BO144" i="13" s="1"/>
  <c r="BB143" i="13"/>
  <c r="BN144" i="13" s="1"/>
  <c r="BA143" i="13"/>
  <c r="BM144" i="13" s="1"/>
  <c r="AZ143" i="13"/>
  <c r="BL144" i="13" s="1"/>
  <c r="AY143" i="13"/>
  <c r="BK144" i="13" s="1"/>
  <c r="AX143" i="13"/>
  <c r="BJ144" i="13" s="1"/>
  <c r="AW143" i="13"/>
  <c r="BI144" i="13" s="1"/>
  <c r="CJ142" i="13"/>
  <c r="CI142" i="13"/>
  <c r="CH142" i="13"/>
  <c r="CG142" i="13"/>
  <c r="CF142" i="13"/>
  <c r="CE142" i="13"/>
  <c r="BF142" i="13"/>
  <c r="BR143" i="13" s="1"/>
  <c r="BE142" i="13"/>
  <c r="BQ143" i="13" s="1"/>
  <c r="BD142" i="13"/>
  <c r="BP143" i="13" s="1"/>
  <c r="BC142" i="13"/>
  <c r="BO143" i="13" s="1"/>
  <c r="BB142" i="13"/>
  <c r="BN143" i="13" s="1"/>
  <c r="BA142" i="13"/>
  <c r="BM143" i="13" s="1"/>
  <c r="AZ142" i="13"/>
  <c r="BL143" i="13" s="1"/>
  <c r="AY142" i="13"/>
  <c r="BK143" i="13" s="1"/>
  <c r="AX142" i="13"/>
  <c r="BJ143" i="13" s="1"/>
  <c r="AW142" i="13"/>
  <c r="BI143" i="13" s="1"/>
  <c r="CJ141" i="13"/>
  <c r="CI141" i="13"/>
  <c r="CH141" i="13"/>
  <c r="CG141" i="13"/>
  <c r="CF141" i="13"/>
  <c r="CE141" i="13"/>
  <c r="CA141" i="13"/>
  <c r="BZ141" i="13"/>
  <c r="BY141" i="13"/>
  <c r="BX141" i="13"/>
  <c r="BF141" i="13"/>
  <c r="BR142" i="13" s="1"/>
  <c r="BE141" i="13"/>
  <c r="BQ142" i="13" s="1"/>
  <c r="BD141" i="13"/>
  <c r="BP142" i="13" s="1"/>
  <c r="BC141" i="13"/>
  <c r="BO142" i="13" s="1"/>
  <c r="BB141" i="13"/>
  <c r="BN142" i="13" s="1"/>
  <c r="BA141" i="13"/>
  <c r="BM142" i="13" s="1"/>
  <c r="AZ141" i="13"/>
  <c r="BL142" i="13" s="1"/>
  <c r="AY141" i="13"/>
  <c r="BK142" i="13" s="1"/>
  <c r="AX141" i="13"/>
  <c r="AW141" i="13"/>
  <c r="CJ140" i="13"/>
  <c r="CI140" i="13"/>
  <c r="CH140" i="13"/>
  <c r="CG140" i="13"/>
  <c r="CF140" i="13"/>
  <c r="CE140" i="13"/>
  <c r="CA140" i="13"/>
  <c r="BZ140" i="13"/>
  <c r="BY140" i="13"/>
  <c r="BX140" i="13"/>
  <c r="BF140" i="13"/>
  <c r="BR141" i="13" s="1"/>
  <c r="BE140" i="13"/>
  <c r="BQ141" i="13" s="1"/>
  <c r="BD140" i="13"/>
  <c r="BP141" i="13" s="1"/>
  <c r="BC140" i="13"/>
  <c r="BO141" i="13" s="1"/>
  <c r="BB140" i="13"/>
  <c r="BN141" i="13" s="1"/>
  <c r="BA140" i="13"/>
  <c r="BM141" i="13" s="1"/>
  <c r="AZ140" i="13"/>
  <c r="BL141" i="13" s="1"/>
  <c r="AY140" i="13"/>
  <c r="BK141" i="13" s="1"/>
  <c r="AX140" i="13"/>
  <c r="BJ141" i="13" s="1"/>
  <c r="AW140" i="13"/>
  <c r="BI141" i="13" s="1"/>
  <c r="CJ139" i="13"/>
  <c r="CI139" i="13"/>
  <c r="CH139" i="13"/>
  <c r="CG139" i="13"/>
  <c r="CF139" i="13"/>
  <c r="CE139" i="13"/>
  <c r="CA139" i="13"/>
  <c r="BZ139" i="13"/>
  <c r="BY139" i="13"/>
  <c r="BX139" i="13"/>
  <c r="BF139" i="13"/>
  <c r="BR140" i="13" s="1"/>
  <c r="BE139" i="13"/>
  <c r="BQ140" i="13" s="1"/>
  <c r="BD139" i="13"/>
  <c r="BP140" i="13" s="1"/>
  <c r="BC139" i="13"/>
  <c r="BO140" i="13" s="1"/>
  <c r="BB139" i="13"/>
  <c r="BN140" i="13" s="1"/>
  <c r="BA139" i="13"/>
  <c r="AZ139" i="13"/>
  <c r="BL140" i="13" s="1"/>
  <c r="AY139" i="13"/>
  <c r="BK140" i="13" s="1"/>
  <c r="AX139" i="13"/>
  <c r="BJ140" i="13" s="1"/>
  <c r="AW139" i="13"/>
  <c r="BI140" i="13" s="1"/>
  <c r="CJ138" i="13"/>
  <c r="CI138" i="13"/>
  <c r="CH138" i="13"/>
  <c r="CG138" i="13"/>
  <c r="CF138" i="13"/>
  <c r="CE138" i="13"/>
  <c r="CA138" i="13"/>
  <c r="BZ138" i="13"/>
  <c r="BY138" i="13"/>
  <c r="BX138" i="13"/>
  <c r="BF138" i="13"/>
  <c r="BR139" i="13" s="1"/>
  <c r="BE138" i="13"/>
  <c r="BQ139" i="13" s="1"/>
  <c r="BD138" i="13"/>
  <c r="BP139" i="13" s="1"/>
  <c r="BC138" i="13"/>
  <c r="BO139" i="13" s="1"/>
  <c r="BB138" i="13"/>
  <c r="BN139" i="13" s="1"/>
  <c r="BA138" i="13"/>
  <c r="BM139" i="13" s="1"/>
  <c r="AZ138" i="13"/>
  <c r="BL139" i="13" s="1"/>
  <c r="AY138" i="13"/>
  <c r="BK139" i="13" s="1"/>
  <c r="AX138" i="13"/>
  <c r="BJ139" i="13" s="1"/>
  <c r="AW138" i="13"/>
  <c r="BI139" i="13" s="1"/>
  <c r="CJ137" i="13"/>
  <c r="CI137" i="13"/>
  <c r="CH137" i="13"/>
  <c r="CG137" i="13"/>
  <c r="CF137" i="13"/>
  <c r="CE137" i="13"/>
  <c r="CA137" i="13"/>
  <c r="BZ137" i="13"/>
  <c r="BY137" i="13"/>
  <c r="BX137" i="13"/>
  <c r="BF137" i="13"/>
  <c r="BR138" i="13" s="1"/>
  <c r="BE137" i="13"/>
  <c r="BQ138" i="13" s="1"/>
  <c r="BD137" i="13"/>
  <c r="BP138" i="13" s="1"/>
  <c r="BC137" i="13"/>
  <c r="BO138" i="13" s="1"/>
  <c r="BB137" i="13"/>
  <c r="BN138" i="13" s="1"/>
  <c r="BA137" i="13"/>
  <c r="BM138" i="13" s="1"/>
  <c r="AZ137" i="13"/>
  <c r="BL138" i="13" s="1"/>
  <c r="AY137" i="13"/>
  <c r="BK138" i="13" s="1"/>
  <c r="AX137" i="13"/>
  <c r="BJ138" i="13" s="1"/>
  <c r="AW137" i="13"/>
  <c r="BI138" i="13" s="1"/>
  <c r="CJ136" i="13"/>
  <c r="CJ144" i="13" s="1"/>
  <c r="AD60" i="13" s="1"/>
  <c r="CI136" i="13"/>
  <c r="CI144" i="13" s="1"/>
  <c r="AC60" i="13" s="1"/>
  <c r="CH136" i="13"/>
  <c r="CH144" i="13" s="1"/>
  <c r="AB60" i="13" s="1"/>
  <c r="CG136" i="13"/>
  <c r="CG144" i="13" s="1"/>
  <c r="AA60" i="13" s="1"/>
  <c r="CF136" i="13"/>
  <c r="CF144" i="13" s="1"/>
  <c r="Z60" i="13" s="1"/>
  <c r="CE136" i="13"/>
  <c r="CE144" i="13" s="1"/>
  <c r="Y60" i="13" s="1"/>
  <c r="CA136" i="13"/>
  <c r="BZ136" i="13"/>
  <c r="BY136" i="13"/>
  <c r="BX136" i="13"/>
  <c r="BF136" i="13"/>
  <c r="BR137" i="13" s="1"/>
  <c r="BE136" i="13"/>
  <c r="BQ137" i="13" s="1"/>
  <c r="BD136" i="13"/>
  <c r="BC136" i="13"/>
  <c r="BB136" i="13"/>
  <c r="BN137" i="13" s="1"/>
  <c r="BA136" i="13"/>
  <c r="BM137" i="13" s="1"/>
  <c r="AZ136" i="13"/>
  <c r="BL137" i="13" s="1"/>
  <c r="AY136" i="13"/>
  <c r="BK137" i="13" s="1"/>
  <c r="AX136" i="13"/>
  <c r="BJ137" i="13" s="1"/>
  <c r="AW136" i="13"/>
  <c r="BI137" i="13" s="1"/>
  <c r="BF135" i="13"/>
  <c r="BR136" i="13" s="1"/>
  <c r="BE135" i="13"/>
  <c r="BQ136" i="13" s="1"/>
  <c r="BD135" i="13"/>
  <c r="BP136" i="13" s="1"/>
  <c r="BC135" i="13"/>
  <c r="BO136" i="13" s="1"/>
  <c r="BB135" i="13"/>
  <c r="BN136" i="13" s="1"/>
  <c r="BA135" i="13"/>
  <c r="AZ135" i="13"/>
  <c r="BL136" i="13" s="1"/>
  <c r="AY135" i="13"/>
  <c r="BK136" i="13" s="1"/>
  <c r="AX135" i="13"/>
  <c r="BJ136" i="13" s="1"/>
  <c r="AW135" i="13"/>
  <c r="BI136" i="13" s="1"/>
  <c r="X124" i="13"/>
  <c r="W124" i="13"/>
  <c r="U124" i="13"/>
  <c r="S124" i="13"/>
  <c r="Q124" i="13"/>
  <c r="O124" i="13"/>
  <c r="M124" i="13"/>
  <c r="Y48" i="13" s="1"/>
  <c r="K124" i="13"/>
  <c r="I124" i="13"/>
  <c r="G124" i="13"/>
  <c r="F124" i="13"/>
  <c r="D124" i="13"/>
  <c r="Y47" i="13" s="1"/>
  <c r="B124" i="13"/>
  <c r="AD57" i="13"/>
  <c r="AC57" i="13"/>
  <c r="AB57" i="13"/>
  <c r="AA57" i="13"/>
  <c r="Z57" i="13"/>
  <c r="Y57" i="13"/>
  <c r="S55" i="13"/>
  <c r="AD58" i="13" s="1"/>
  <c r="R55" i="13"/>
  <c r="AC58" i="13" s="1"/>
  <c r="Q55" i="13"/>
  <c r="AB58" i="13" s="1"/>
  <c r="P55" i="13"/>
  <c r="AA58" i="13" s="1"/>
  <c r="O55" i="13"/>
  <c r="Z58" i="13" s="1"/>
  <c r="N55" i="13"/>
  <c r="Y58" i="13" s="1"/>
  <c r="Y46" i="13"/>
  <c r="Y44" i="13"/>
  <c r="Y43" i="13"/>
  <c r="BF210" i="12"/>
  <c r="BE210" i="12"/>
  <c r="BD210" i="12"/>
  <c r="BC210" i="12"/>
  <c r="BB210" i="12"/>
  <c r="BA210" i="12"/>
  <c r="AZ210" i="12"/>
  <c r="AY210" i="12"/>
  <c r="AX210" i="12"/>
  <c r="AW210" i="12"/>
  <c r="BF209" i="12"/>
  <c r="BE209" i="12"/>
  <c r="BD209" i="12"/>
  <c r="BC209" i="12"/>
  <c r="BB209" i="12"/>
  <c r="BA209" i="12"/>
  <c r="AZ209" i="12"/>
  <c r="AY209" i="12"/>
  <c r="AX209" i="12"/>
  <c r="AW209" i="12"/>
  <c r="BF208" i="12"/>
  <c r="BE208" i="12"/>
  <c r="BD208" i="12"/>
  <c r="BC208" i="12"/>
  <c r="BB208" i="12"/>
  <c r="BA208" i="12"/>
  <c r="AZ208" i="12"/>
  <c r="AY208" i="12"/>
  <c r="AX208" i="12"/>
  <c r="AW208" i="12"/>
  <c r="BF207" i="12"/>
  <c r="BE207" i="12"/>
  <c r="BD207" i="12"/>
  <c r="BC207" i="12"/>
  <c r="BB207" i="12"/>
  <c r="BN157" i="12" s="1"/>
  <c r="BA207" i="12"/>
  <c r="AZ207" i="12"/>
  <c r="AY207" i="12"/>
  <c r="AX207" i="12"/>
  <c r="AW207" i="12"/>
  <c r="BF206" i="12"/>
  <c r="BE206" i="12"/>
  <c r="BD206" i="12"/>
  <c r="BC206" i="12"/>
  <c r="BB206" i="12"/>
  <c r="BA206" i="12"/>
  <c r="AZ206" i="12"/>
  <c r="BL156" i="12" s="1"/>
  <c r="AY206" i="12"/>
  <c r="AX206" i="12"/>
  <c r="AW206" i="12"/>
  <c r="BF205" i="12"/>
  <c r="BE205" i="12"/>
  <c r="BD205" i="12"/>
  <c r="BC205" i="12"/>
  <c r="BB205" i="12"/>
  <c r="BA205" i="12"/>
  <c r="AZ205" i="12"/>
  <c r="AY205" i="12"/>
  <c r="AX205" i="12"/>
  <c r="BJ155" i="12" s="1"/>
  <c r="AW205" i="12"/>
  <c r="BF204" i="12"/>
  <c r="BE204" i="12"/>
  <c r="BD204" i="12"/>
  <c r="BC204" i="12"/>
  <c r="BB204" i="12"/>
  <c r="BA204" i="12"/>
  <c r="AZ204" i="12"/>
  <c r="AY204" i="12"/>
  <c r="AX204" i="12"/>
  <c r="AW204" i="12"/>
  <c r="BF203" i="12"/>
  <c r="BE203" i="12"/>
  <c r="BD203" i="12"/>
  <c r="BC203" i="12"/>
  <c r="BB203" i="12"/>
  <c r="BA203" i="12"/>
  <c r="AZ203" i="12"/>
  <c r="AY203" i="12"/>
  <c r="AX203" i="12"/>
  <c r="AW203" i="12"/>
  <c r="BF202" i="12"/>
  <c r="BE202" i="12"/>
  <c r="BD202" i="12"/>
  <c r="BC202" i="12"/>
  <c r="BB202" i="12"/>
  <c r="BA202" i="12"/>
  <c r="AZ202" i="12"/>
  <c r="AY202" i="12"/>
  <c r="AX202" i="12"/>
  <c r="AW202" i="12"/>
  <c r="BF201" i="12"/>
  <c r="BE201" i="12"/>
  <c r="BD201" i="12"/>
  <c r="BC201" i="12"/>
  <c r="BB201" i="12"/>
  <c r="BA201" i="12"/>
  <c r="AZ201" i="12"/>
  <c r="AY201" i="12"/>
  <c r="AX201" i="12"/>
  <c r="AW201" i="12"/>
  <c r="BF200" i="12"/>
  <c r="BE200" i="12"/>
  <c r="BD200" i="12"/>
  <c r="BC200" i="12"/>
  <c r="BB200" i="12"/>
  <c r="BA200" i="12"/>
  <c r="AZ200" i="12"/>
  <c r="AY200" i="12"/>
  <c r="AX200" i="12"/>
  <c r="AW200" i="12"/>
  <c r="BF197" i="12"/>
  <c r="BE197" i="12"/>
  <c r="BD197" i="12"/>
  <c r="BC197" i="12"/>
  <c r="BB197" i="12"/>
  <c r="BA197" i="12"/>
  <c r="AZ197" i="12"/>
  <c r="AY197" i="12"/>
  <c r="AX197" i="12"/>
  <c r="BJ160" i="12" s="1"/>
  <c r="AW197" i="12"/>
  <c r="BF196" i="12"/>
  <c r="BE196" i="12"/>
  <c r="BD196" i="12"/>
  <c r="BC196" i="12"/>
  <c r="BB196" i="12"/>
  <c r="BA196" i="12"/>
  <c r="AZ196" i="12"/>
  <c r="AY196" i="12"/>
  <c r="AX196" i="12"/>
  <c r="AW196" i="12"/>
  <c r="BF195" i="12"/>
  <c r="BR158" i="12" s="1"/>
  <c r="BE195" i="12"/>
  <c r="BD195" i="12"/>
  <c r="BC195" i="12"/>
  <c r="BB195" i="12"/>
  <c r="BA195" i="12"/>
  <c r="AZ195" i="12"/>
  <c r="AY195" i="12"/>
  <c r="AX195" i="12"/>
  <c r="AW195" i="12"/>
  <c r="BF194" i="12"/>
  <c r="BE194" i="12"/>
  <c r="BD194" i="12"/>
  <c r="BP157" i="12" s="1"/>
  <c r="BC194" i="12"/>
  <c r="BB194" i="12"/>
  <c r="BA194" i="12"/>
  <c r="AZ194" i="12"/>
  <c r="AY194" i="12"/>
  <c r="AX194" i="12"/>
  <c r="AW194" i="12"/>
  <c r="BF193" i="12"/>
  <c r="BE193" i="12"/>
  <c r="BD193" i="12"/>
  <c r="BC193" i="12"/>
  <c r="BB193" i="12"/>
  <c r="BN156" i="12" s="1"/>
  <c r="BA193" i="12"/>
  <c r="AZ193" i="12"/>
  <c r="AY193" i="12"/>
  <c r="AX193" i="12"/>
  <c r="AW193" i="12"/>
  <c r="BF192" i="12"/>
  <c r="BE192" i="12"/>
  <c r="BD192" i="12"/>
  <c r="BC192" i="12"/>
  <c r="BB192" i="12"/>
  <c r="BA192" i="12"/>
  <c r="AZ192" i="12"/>
  <c r="BL155" i="12" s="1"/>
  <c r="AY192" i="12"/>
  <c r="AX192" i="12"/>
  <c r="AW192" i="12"/>
  <c r="BF191" i="12"/>
  <c r="BE191" i="12"/>
  <c r="BD191" i="12"/>
  <c r="BC191" i="12"/>
  <c r="BB191" i="12"/>
  <c r="BA191" i="12"/>
  <c r="AZ191" i="12"/>
  <c r="AY191" i="12"/>
  <c r="AX191" i="12"/>
  <c r="BJ154" i="12" s="1"/>
  <c r="AW191" i="12"/>
  <c r="BF190" i="12"/>
  <c r="BE190" i="12"/>
  <c r="BD190" i="12"/>
  <c r="BC190" i="12"/>
  <c r="BB190" i="12"/>
  <c r="BA190" i="12"/>
  <c r="BM153" i="12" s="1"/>
  <c r="AZ190" i="12"/>
  <c r="AY190" i="12"/>
  <c r="AX190" i="12"/>
  <c r="AW190" i="12"/>
  <c r="BR189" i="12"/>
  <c r="BQ189" i="12"/>
  <c r="BP189" i="12"/>
  <c r="BO189" i="12"/>
  <c r="BN189" i="12"/>
  <c r="BF189" i="12"/>
  <c r="BE189" i="12"/>
  <c r="BD189" i="12"/>
  <c r="BC189" i="12"/>
  <c r="BB189" i="12"/>
  <c r="BA189" i="12"/>
  <c r="AZ189" i="12"/>
  <c r="AY189" i="12"/>
  <c r="AX189" i="12"/>
  <c r="AW189" i="12"/>
  <c r="BR188" i="12"/>
  <c r="BQ188" i="12"/>
  <c r="BP188" i="12"/>
  <c r="BO188" i="12"/>
  <c r="BN188" i="12"/>
  <c r="BF188" i="12"/>
  <c r="BE188" i="12"/>
  <c r="BD188" i="12"/>
  <c r="BC188" i="12"/>
  <c r="BB188" i="12"/>
  <c r="BA188" i="12"/>
  <c r="AZ188" i="12"/>
  <c r="AY188" i="12"/>
  <c r="AX188" i="12"/>
  <c r="AW188" i="12"/>
  <c r="BR187" i="12"/>
  <c r="BQ187" i="12"/>
  <c r="BP187" i="12"/>
  <c r="BO187" i="12"/>
  <c r="BN187" i="12"/>
  <c r="BF187" i="12"/>
  <c r="BE187" i="12"/>
  <c r="BD187" i="12"/>
  <c r="BC187" i="12"/>
  <c r="BB187" i="12"/>
  <c r="BA187" i="12"/>
  <c r="AZ187" i="12"/>
  <c r="AY187" i="12"/>
  <c r="AX187" i="12"/>
  <c r="AW187" i="12"/>
  <c r="BR186" i="12"/>
  <c r="BQ186" i="12"/>
  <c r="BP186" i="12"/>
  <c r="BO186" i="12"/>
  <c r="BN186" i="12"/>
  <c r="BR185" i="12"/>
  <c r="BQ185" i="12"/>
  <c r="BP185" i="12"/>
  <c r="BO185" i="12"/>
  <c r="BN185" i="12"/>
  <c r="BR184" i="12"/>
  <c r="BQ184" i="12"/>
  <c r="BP184" i="12"/>
  <c r="BO184" i="12"/>
  <c r="BN184" i="12"/>
  <c r="BF184" i="12"/>
  <c r="BE184" i="12"/>
  <c r="BD184" i="12"/>
  <c r="BC184" i="12"/>
  <c r="BB184" i="12"/>
  <c r="BA184" i="12"/>
  <c r="AZ184" i="12"/>
  <c r="AY184" i="12"/>
  <c r="BK160" i="12" s="1"/>
  <c r="AX184" i="12"/>
  <c r="AW184" i="12"/>
  <c r="BR183" i="12"/>
  <c r="BQ183" i="12"/>
  <c r="BP183" i="12"/>
  <c r="BO183" i="12"/>
  <c r="BN183" i="12"/>
  <c r="BF183" i="12"/>
  <c r="BE183" i="12"/>
  <c r="BD183" i="12"/>
  <c r="BC183" i="12"/>
  <c r="BB183" i="12"/>
  <c r="BN159" i="12" s="1"/>
  <c r="BA183" i="12"/>
  <c r="AZ183" i="12"/>
  <c r="AY183" i="12"/>
  <c r="AX183" i="12"/>
  <c r="AW183" i="12"/>
  <c r="BR182" i="12"/>
  <c r="BQ182" i="12"/>
  <c r="BP182" i="12"/>
  <c r="BO182" i="12"/>
  <c r="BN182" i="12"/>
  <c r="BF182" i="12"/>
  <c r="BE182" i="12"/>
  <c r="BD182" i="12"/>
  <c r="BC182" i="12"/>
  <c r="BB182" i="12"/>
  <c r="BA182" i="12"/>
  <c r="AZ182" i="12"/>
  <c r="AY182" i="12"/>
  <c r="AX182" i="12"/>
  <c r="AW182" i="12"/>
  <c r="BR181" i="12"/>
  <c r="BQ181" i="12"/>
  <c r="BP181" i="12"/>
  <c r="BO181" i="12"/>
  <c r="BN181" i="12"/>
  <c r="BF181" i="12"/>
  <c r="BE181" i="12"/>
  <c r="BD181" i="12"/>
  <c r="BC181" i="12"/>
  <c r="BB181" i="12"/>
  <c r="BA181" i="12"/>
  <c r="AZ181" i="12"/>
  <c r="AY181" i="12"/>
  <c r="AX181" i="12"/>
  <c r="AW181" i="12"/>
  <c r="BR180" i="12"/>
  <c r="BQ180" i="12"/>
  <c r="BP180" i="12"/>
  <c r="BO180" i="12"/>
  <c r="BN180" i="12"/>
  <c r="BF180" i="12"/>
  <c r="BE180" i="12"/>
  <c r="BQ156" i="12" s="1"/>
  <c r="BD180" i="12"/>
  <c r="BC180" i="12"/>
  <c r="BB180" i="12"/>
  <c r="BA180" i="12"/>
  <c r="AZ180" i="12"/>
  <c r="AY180" i="12"/>
  <c r="AX180" i="12"/>
  <c r="AW180" i="12"/>
  <c r="BR179" i="12"/>
  <c r="BR190" i="12" s="1"/>
  <c r="BQ179" i="12"/>
  <c r="BQ190" i="12" s="1"/>
  <c r="BP179" i="12"/>
  <c r="BP190" i="12" s="1"/>
  <c r="BO179" i="12"/>
  <c r="BO190" i="12" s="1"/>
  <c r="BN179" i="12"/>
  <c r="BN190" i="12" s="1"/>
  <c r="BF179" i="12"/>
  <c r="BE179" i="12"/>
  <c r="BD179" i="12"/>
  <c r="BC179" i="12"/>
  <c r="BB179" i="12"/>
  <c r="BA179" i="12"/>
  <c r="AZ179" i="12"/>
  <c r="AY179" i="12"/>
  <c r="AX179" i="12"/>
  <c r="AW179" i="12"/>
  <c r="BF178" i="12"/>
  <c r="BR154" i="12" s="1"/>
  <c r="BE178" i="12"/>
  <c r="BD178" i="12"/>
  <c r="BC178" i="12"/>
  <c r="BB178" i="12"/>
  <c r="BA178" i="12"/>
  <c r="AZ178" i="12"/>
  <c r="AY178" i="12"/>
  <c r="AX178" i="12"/>
  <c r="AW178" i="12"/>
  <c r="BF177" i="12"/>
  <c r="BE177" i="12"/>
  <c r="BD177" i="12"/>
  <c r="BP153" i="12" s="1"/>
  <c r="BC177" i="12"/>
  <c r="BB177" i="12"/>
  <c r="BA177" i="12"/>
  <c r="AZ177" i="12"/>
  <c r="AY177" i="12"/>
  <c r="AX177" i="12"/>
  <c r="AW177" i="12"/>
  <c r="BF176" i="12"/>
  <c r="BE176" i="12"/>
  <c r="BD176" i="12"/>
  <c r="BC176" i="12"/>
  <c r="BB176" i="12"/>
  <c r="BN152" i="12" s="1"/>
  <c r="BA176" i="12"/>
  <c r="AZ176" i="12"/>
  <c r="AY176" i="12"/>
  <c r="AX176" i="12"/>
  <c r="AW176" i="12"/>
  <c r="BF175" i="12"/>
  <c r="BE175" i="12"/>
  <c r="BD175" i="12"/>
  <c r="BC175" i="12"/>
  <c r="BB175" i="12"/>
  <c r="BA175" i="12"/>
  <c r="AZ175" i="12"/>
  <c r="AY175" i="12"/>
  <c r="AX175" i="12"/>
  <c r="AW175" i="12"/>
  <c r="CB174" i="12"/>
  <c r="CA174" i="12"/>
  <c r="BZ174" i="12"/>
  <c r="BY174" i="12"/>
  <c r="BX174" i="12"/>
  <c r="BW174" i="12"/>
  <c r="BV174" i="12"/>
  <c r="BU174" i="12"/>
  <c r="BT174" i="12"/>
  <c r="BS174" i="12"/>
  <c r="BR174" i="12"/>
  <c r="BQ174" i="12"/>
  <c r="BP174" i="12"/>
  <c r="BO174" i="12"/>
  <c r="BN174" i="12"/>
  <c r="BM174" i="12"/>
  <c r="BL174" i="12"/>
  <c r="BK174" i="12"/>
  <c r="BJ174" i="12"/>
  <c r="BF174" i="12"/>
  <c r="BE174" i="12"/>
  <c r="BD174" i="12"/>
  <c r="BC174" i="12"/>
  <c r="BB174" i="12"/>
  <c r="BA174" i="12"/>
  <c r="AZ174" i="12"/>
  <c r="AY174" i="12"/>
  <c r="AX174" i="12"/>
  <c r="AW174" i="12"/>
  <c r="CB173" i="12"/>
  <c r="CA173" i="12"/>
  <c r="BZ173" i="12"/>
  <c r="BY173" i="12"/>
  <c r="BX173" i="12"/>
  <c r="BW173" i="12"/>
  <c r="BV173" i="12"/>
  <c r="BU173" i="12"/>
  <c r="BT173" i="12"/>
  <c r="BS173" i="12"/>
  <c r="BR173" i="12"/>
  <c r="BQ173" i="12"/>
  <c r="BP173" i="12"/>
  <c r="BO173" i="12"/>
  <c r="BN173" i="12"/>
  <c r="BM173" i="12"/>
  <c r="BL173" i="12"/>
  <c r="BK173" i="12"/>
  <c r="BJ173" i="12"/>
  <c r="CB172" i="12"/>
  <c r="CA172" i="12"/>
  <c r="BZ172" i="12"/>
  <c r="BY172" i="12"/>
  <c r="BX172" i="12"/>
  <c r="BW172" i="12"/>
  <c r="BV172" i="12"/>
  <c r="BU172" i="12"/>
  <c r="BT172" i="12"/>
  <c r="BS172" i="12"/>
  <c r="BR172" i="12"/>
  <c r="BQ172" i="12"/>
  <c r="BP172" i="12"/>
  <c r="BO172" i="12"/>
  <c r="BN172" i="12"/>
  <c r="BM172" i="12"/>
  <c r="BL172" i="12"/>
  <c r="BK172" i="12"/>
  <c r="BJ172" i="12"/>
  <c r="CB171" i="12"/>
  <c r="CA171" i="12"/>
  <c r="BZ171" i="12"/>
  <c r="BY171" i="12"/>
  <c r="BX171" i="12"/>
  <c r="BW171" i="12"/>
  <c r="BV171" i="12"/>
  <c r="BU171" i="12"/>
  <c r="BT171" i="12"/>
  <c r="BS171" i="12"/>
  <c r="BR171" i="12"/>
  <c r="BQ171" i="12"/>
  <c r="BP171" i="12"/>
  <c r="BO171" i="12"/>
  <c r="BN171" i="12"/>
  <c r="BM171" i="12"/>
  <c r="BL171" i="12"/>
  <c r="BK171" i="12"/>
  <c r="BJ171" i="12"/>
  <c r="BF171" i="12"/>
  <c r="BE171" i="12"/>
  <c r="BD171" i="12"/>
  <c r="BC171" i="12"/>
  <c r="BB171" i="12"/>
  <c r="BA171" i="12"/>
  <c r="AZ171" i="12"/>
  <c r="AY171" i="12"/>
  <c r="AX171" i="12"/>
  <c r="AW171" i="12"/>
  <c r="CB170" i="12"/>
  <c r="CA170" i="12"/>
  <c r="BZ170" i="12"/>
  <c r="BY170" i="12"/>
  <c r="BX170" i="12"/>
  <c r="BW170" i="12"/>
  <c r="BV170" i="12"/>
  <c r="BU170" i="12"/>
  <c r="BT170" i="12"/>
  <c r="BS170" i="12"/>
  <c r="BR170" i="12"/>
  <c r="BQ170" i="12"/>
  <c r="BP170" i="12"/>
  <c r="BO170" i="12"/>
  <c r="BN170" i="12"/>
  <c r="BM170" i="12"/>
  <c r="BL170" i="12"/>
  <c r="BK170" i="12"/>
  <c r="BJ170" i="12"/>
  <c r="BF170" i="12"/>
  <c r="BE170" i="12"/>
  <c r="BD170" i="12"/>
  <c r="BC170" i="12"/>
  <c r="BB170" i="12"/>
  <c r="BA170" i="12"/>
  <c r="AZ170" i="12"/>
  <c r="BL159" i="12" s="1"/>
  <c r="AY170" i="12"/>
  <c r="AX170" i="12"/>
  <c r="AW170" i="12"/>
  <c r="CB169" i="12"/>
  <c r="CA169" i="12"/>
  <c r="BZ169" i="12"/>
  <c r="BY169" i="12"/>
  <c r="BX169" i="12"/>
  <c r="BW169" i="12"/>
  <c r="BV169" i="12"/>
  <c r="BU169" i="12"/>
  <c r="BT169" i="12"/>
  <c r="BS169" i="12"/>
  <c r="BR169" i="12"/>
  <c r="BQ169" i="12"/>
  <c r="BP169" i="12"/>
  <c r="BO169" i="12"/>
  <c r="BN169" i="12"/>
  <c r="BM169" i="12"/>
  <c r="BL169" i="12"/>
  <c r="BK169" i="12"/>
  <c r="BJ169" i="12"/>
  <c r="BF169" i="12"/>
  <c r="BE169" i="12"/>
  <c r="BQ158" i="12" s="1"/>
  <c r="BD169" i="12"/>
  <c r="BC169" i="12"/>
  <c r="BB169" i="12"/>
  <c r="BA169" i="12"/>
  <c r="AZ169" i="12"/>
  <c r="AY169" i="12"/>
  <c r="AX169" i="12"/>
  <c r="AW169" i="12"/>
  <c r="CB168" i="12"/>
  <c r="CA168" i="12"/>
  <c r="BZ168" i="12"/>
  <c r="BY168" i="12"/>
  <c r="BX168" i="12"/>
  <c r="BW168" i="12"/>
  <c r="BV168" i="12"/>
  <c r="BU168" i="12"/>
  <c r="BT168" i="12"/>
  <c r="BS168" i="12"/>
  <c r="BR168" i="12"/>
  <c r="BQ168" i="12"/>
  <c r="BP168" i="12"/>
  <c r="BO168" i="12"/>
  <c r="BN168" i="12"/>
  <c r="BM168" i="12"/>
  <c r="BL168" i="12"/>
  <c r="BK168" i="12"/>
  <c r="BJ168" i="12"/>
  <c r="BF168" i="12"/>
  <c r="BE168" i="12"/>
  <c r="BD168" i="12"/>
  <c r="BC168" i="12"/>
  <c r="BB168" i="12"/>
  <c r="BA168" i="12"/>
  <c r="AZ168" i="12"/>
  <c r="AY168" i="12"/>
  <c r="AX168" i="12"/>
  <c r="BJ157" i="12" s="1"/>
  <c r="AW168" i="12"/>
  <c r="CB167" i="12"/>
  <c r="CA167" i="12"/>
  <c r="BZ167" i="12"/>
  <c r="BY167" i="12"/>
  <c r="BX167" i="12"/>
  <c r="BW167" i="12"/>
  <c r="BV167" i="12"/>
  <c r="BU167" i="12"/>
  <c r="BT167" i="12"/>
  <c r="BS167" i="12"/>
  <c r="BR167" i="12"/>
  <c r="BQ167" i="12"/>
  <c r="BP167" i="12"/>
  <c r="BO167" i="12"/>
  <c r="BN167" i="12"/>
  <c r="BM167" i="12"/>
  <c r="BL167" i="12"/>
  <c r="BK167" i="12"/>
  <c r="BJ167" i="12"/>
  <c r="BF167" i="12"/>
  <c r="BE167" i="12"/>
  <c r="BD167" i="12"/>
  <c r="BC167" i="12"/>
  <c r="BO156" i="12" s="1"/>
  <c r="BB167" i="12"/>
  <c r="BA167" i="12"/>
  <c r="AZ167" i="12"/>
  <c r="AY167" i="12"/>
  <c r="AX167" i="12"/>
  <c r="AW167" i="12"/>
  <c r="CB166" i="12"/>
  <c r="CA166" i="12"/>
  <c r="BZ166" i="12"/>
  <c r="BY166" i="12"/>
  <c r="BX166" i="12"/>
  <c r="BW166" i="12"/>
  <c r="BV166" i="12"/>
  <c r="BU166" i="12"/>
  <c r="BT166" i="12"/>
  <c r="BS166" i="12"/>
  <c r="BR166" i="12"/>
  <c r="BQ166" i="12"/>
  <c r="BP166" i="12"/>
  <c r="BO166" i="12"/>
  <c r="BN166" i="12"/>
  <c r="BM166" i="12"/>
  <c r="BL166" i="12"/>
  <c r="BK166" i="12"/>
  <c r="BJ166" i="12"/>
  <c r="BF166" i="12"/>
  <c r="BE166" i="12"/>
  <c r="BD166" i="12"/>
  <c r="BC166" i="12"/>
  <c r="BB166" i="12"/>
  <c r="BA166" i="12"/>
  <c r="AZ166" i="12"/>
  <c r="AY166" i="12"/>
  <c r="AX166" i="12"/>
  <c r="AW166" i="12"/>
  <c r="CB165" i="12"/>
  <c r="CA165" i="12"/>
  <c r="BZ165" i="12"/>
  <c r="BY165" i="12"/>
  <c r="BX165" i="12"/>
  <c r="BW165" i="12"/>
  <c r="BV165" i="12"/>
  <c r="BU165" i="12"/>
  <c r="BT165" i="12"/>
  <c r="BS165" i="12"/>
  <c r="BR165" i="12"/>
  <c r="BQ165" i="12"/>
  <c r="BP165" i="12"/>
  <c r="BO165" i="12"/>
  <c r="BN165" i="12"/>
  <c r="BM165" i="12"/>
  <c r="BL165" i="12"/>
  <c r="BK165" i="12"/>
  <c r="BJ165" i="12"/>
  <c r="BF165" i="12"/>
  <c r="BE165" i="12"/>
  <c r="BD165" i="12"/>
  <c r="BC165" i="12"/>
  <c r="BB165" i="12"/>
  <c r="BA165" i="12"/>
  <c r="BM154" i="12" s="1"/>
  <c r="AZ165" i="12"/>
  <c r="AY165" i="12"/>
  <c r="AX165" i="12"/>
  <c r="AW165" i="12"/>
  <c r="CB164" i="12"/>
  <c r="CB175" i="12" s="1"/>
  <c r="CA164" i="12"/>
  <c r="CA175" i="12" s="1"/>
  <c r="BZ164" i="12"/>
  <c r="BZ175" i="12" s="1"/>
  <c r="BY164" i="12"/>
  <c r="BY175" i="12" s="1"/>
  <c r="BX164" i="12"/>
  <c r="BX175" i="12" s="1"/>
  <c r="BW164" i="12"/>
  <c r="BW175" i="12" s="1"/>
  <c r="BV164" i="12"/>
  <c r="BU164" i="12"/>
  <c r="BU175" i="12" s="1"/>
  <c r="BT164" i="12"/>
  <c r="BT175" i="12" s="1"/>
  <c r="BS164" i="12"/>
  <c r="BS175" i="12" s="1"/>
  <c r="BR164" i="12"/>
  <c r="BR175" i="12" s="1"/>
  <c r="BQ164" i="12"/>
  <c r="BQ175" i="12" s="1"/>
  <c r="BP164" i="12"/>
  <c r="BP175" i="12" s="1"/>
  <c r="BO164" i="12"/>
  <c r="BO175" i="12" s="1"/>
  <c r="BU180" i="12" s="1"/>
  <c r="Y54" i="12" s="1"/>
  <c r="Y61" i="12" s="1"/>
  <c r="BN164" i="12"/>
  <c r="BN175" i="12" s="1"/>
  <c r="BV180" i="12" s="1"/>
  <c r="Z54" i="12" s="1"/>
  <c r="Z61" i="12" s="1"/>
  <c r="BM164" i="12"/>
  <c r="BM175" i="12" s="1"/>
  <c r="BL164" i="12"/>
  <c r="BL175" i="12" s="1"/>
  <c r="BK164" i="12"/>
  <c r="BK175" i="12" s="1"/>
  <c r="BJ164" i="12"/>
  <c r="BF164" i="12"/>
  <c r="BR153" i="12" s="1"/>
  <c r="BE164" i="12"/>
  <c r="BD164" i="12"/>
  <c r="BC164" i="12"/>
  <c r="BB164" i="12"/>
  <c r="BA164" i="12"/>
  <c r="AZ164" i="12"/>
  <c r="AY164" i="12"/>
  <c r="AX164" i="12"/>
  <c r="AW164" i="12"/>
  <c r="BF163" i="12"/>
  <c r="BE163" i="12"/>
  <c r="BD163" i="12"/>
  <c r="BC163" i="12"/>
  <c r="BB163" i="12"/>
  <c r="BA163" i="12"/>
  <c r="AZ163" i="12"/>
  <c r="AY163" i="12"/>
  <c r="AX163" i="12"/>
  <c r="AW163" i="12"/>
  <c r="BF162" i="12"/>
  <c r="BE162" i="12"/>
  <c r="BD162" i="12"/>
  <c r="BC162" i="12"/>
  <c r="BB162" i="12"/>
  <c r="BN151" i="12" s="1"/>
  <c r="BA162" i="12"/>
  <c r="AZ162" i="12"/>
  <c r="AY162" i="12"/>
  <c r="AX162" i="12"/>
  <c r="AW162" i="12"/>
  <c r="BF161" i="12"/>
  <c r="BE161" i="12"/>
  <c r="BD161" i="12"/>
  <c r="BC161" i="12"/>
  <c r="BB161" i="12"/>
  <c r="BA161" i="12"/>
  <c r="AZ161" i="12"/>
  <c r="AY161" i="12"/>
  <c r="AX161" i="12"/>
  <c r="BJ150" i="12" s="1"/>
  <c r="AW161" i="12"/>
  <c r="BR160" i="12"/>
  <c r="BQ160" i="12"/>
  <c r="BP160" i="12"/>
  <c r="BO160" i="12"/>
  <c r="BN160" i="12"/>
  <c r="BM160" i="12"/>
  <c r="BL160" i="12"/>
  <c r="BI160" i="12"/>
  <c r="BR159" i="12"/>
  <c r="BQ159" i="12"/>
  <c r="BP159" i="12"/>
  <c r="BO159" i="12"/>
  <c r="BM159" i="12"/>
  <c r="BK159" i="12"/>
  <c r="BJ159" i="12"/>
  <c r="BI159" i="12"/>
  <c r="BP158" i="12"/>
  <c r="BO158" i="12"/>
  <c r="BN158" i="12"/>
  <c r="BM158" i="12"/>
  <c r="BL158" i="12"/>
  <c r="BK158" i="12"/>
  <c r="BJ158" i="12"/>
  <c r="BI158" i="12"/>
  <c r="BF158" i="12"/>
  <c r="BE158" i="12"/>
  <c r="BD158" i="12"/>
  <c r="BC158" i="12"/>
  <c r="BB158" i="12"/>
  <c r="BA158" i="12"/>
  <c r="AZ158" i="12"/>
  <c r="AY158" i="12"/>
  <c r="AX158" i="12"/>
  <c r="AW158" i="12"/>
  <c r="BR157" i="12"/>
  <c r="BQ157" i="12"/>
  <c r="BO157" i="12"/>
  <c r="BM157" i="12"/>
  <c r="BL157" i="12"/>
  <c r="BK157" i="12"/>
  <c r="BI157" i="12"/>
  <c r="BF157" i="12"/>
  <c r="BE157" i="12"/>
  <c r="BD157" i="12"/>
  <c r="BC157" i="12"/>
  <c r="BB157" i="12"/>
  <c r="BA157" i="12"/>
  <c r="AZ157" i="12"/>
  <c r="AY157" i="12"/>
  <c r="AX157" i="12"/>
  <c r="AW157" i="12"/>
  <c r="BR156" i="12"/>
  <c r="BP156" i="12"/>
  <c r="BM156" i="12"/>
  <c r="BK156" i="12"/>
  <c r="BJ156" i="12"/>
  <c r="BI156" i="12"/>
  <c r="BF156" i="12"/>
  <c r="BE156" i="12"/>
  <c r="BD156" i="12"/>
  <c r="BC156" i="12"/>
  <c r="BB156" i="12"/>
  <c r="BA156" i="12"/>
  <c r="AZ156" i="12"/>
  <c r="AY156" i="12"/>
  <c r="AX156" i="12"/>
  <c r="AW156" i="12"/>
  <c r="BR155" i="12"/>
  <c r="BQ155" i="12"/>
  <c r="BP155" i="12"/>
  <c r="BO155" i="12"/>
  <c r="BN155" i="12"/>
  <c r="BM155" i="12"/>
  <c r="BK155" i="12"/>
  <c r="BI155" i="12"/>
  <c r="BF155" i="12"/>
  <c r="BE155" i="12"/>
  <c r="BD155" i="12"/>
  <c r="BC155" i="12"/>
  <c r="BB155" i="12"/>
  <c r="BA155" i="12"/>
  <c r="AZ155" i="12"/>
  <c r="AY155" i="12"/>
  <c r="AX155" i="12"/>
  <c r="AW155" i="12"/>
  <c r="BQ154" i="12"/>
  <c r="BP154" i="12"/>
  <c r="BO154" i="12"/>
  <c r="BN154" i="12"/>
  <c r="BL154" i="12"/>
  <c r="BK154" i="12"/>
  <c r="BI154" i="12"/>
  <c r="BF154" i="12"/>
  <c r="BE154" i="12"/>
  <c r="BD154" i="12"/>
  <c r="BC154" i="12"/>
  <c r="BB154" i="12"/>
  <c r="BA154" i="12"/>
  <c r="AZ154" i="12"/>
  <c r="AY154" i="12"/>
  <c r="AX154" i="12"/>
  <c r="BJ142" i="12" s="1"/>
  <c r="AW154" i="12"/>
  <c r="BQ153" i="12"/>
  <c r="BO153" i="12"/>
  <c r="BN153" i="12"/>
  <c r="BL153" i="12"/>
  <c r="BK153" i="12"/>
  <c r="BJ153" i="12"/>
  <c r="BI153" i="12"/>
  <c r="BF153" i="12"/>
  <c r="BE153" i="12"/>
  <c r="BD153" i="12"/>
  <c r="BC153" i="12"/>
  <c r="BB153" i="12"/>
  <c r="BA153" i="12"/>
  <c r="AZ153" i="12"/>
  <c r="AY153" i="12"/>
  <c r="AX153" i="12"/>
  <c r="AW153" i="12"/>
  <c r="BR152" i="12"/>
  <c r="BQ152" i="12"/>
  <c r="BP152" i="12"/>
  <c r="BO152" i="12"/>
  <c r="BM152" i="12"/>
  <c r="BL152" i="12"/>
  <c r="BK152" i="12"/>
  <c r="BJ152" i="12"/>
  <c r="BI152" i="12"/>
  <c r="BF152" i="12"/>
  <c r="BE152" i="12"/>
  <c r="BD152" i="12"/>
  <c r="BC152" i="12"/>
  <c r="BB152" i="12"/>
  <c r="BA152" i="12"/>
  <c r="AZ152" i="12"/>
  <c r="AY152" i="12"/>
  <c r="AX152" i="12"/>
  <c r="AW152" i="12"/>
  <c r="BR151" i="12"/>
  <c r="BQ151" i="12"/>
  <c r="BP151" i="12"/>
  <c r="BO151" i="12"/>
  <c r="BM151" i="12"/>
  <c r="BL151" i="12"/>
  <c r="BK151" i="12"/>
  <c r="BJ151" i="12"/>
  <c r="BI151" i="12"/>
  <c r="BF151" i="12"/>
  <c r="BE151" i="12"/>
  <c r="BD151" i="12"/>
  <c r="BC151" i="12"/>
  <c r="BB151" i="12"/>
  <c r="BA151" i="12"/>
  <c r="AZ151" i="12"/>
  <c r="AY151" i="12"/>
  <c r="AX151" i="12"/>
  <c r="AW151" i="12"/>
  <c r="BR150" i="12"/>
  <c r="BQ150" i="12"/>
  <c r="BQ161" i="12" s="1"/>
  <c r="AC74" i="12" s="1"/>
  <c r="BP150" i="12"/>
  <c r="BO150" i="12"/>
  <c r="BN150" i="12"/>
  <c r="BM150" i="12"/>
  <c r="BK150" i="12"/>
  <c r="BK161" i="12" s="1"/>
  <c r="AC68" i="12" s="1"/>
  <c r="BI150" i="12"/>
  <c r="BI161" i="12" s="1"/>
  <c r="AC66" i="12" s="1"/>
  <c r="BF150" i="12"/>
  <c r="BE150" i="12"/>
  <c r="BD150" i="12"/>
  <c r="BC150" i="12"/>
  <c r="BB150" i="12"/>
  <c r="BA150" i="12"/>
  <c r="AZ150" i="12"/>
  <c r="AY150" i="12"/>
  <c r="AX150" i="12"/>
  <c r="AW150" i="12"/>
  <c r="BF149" i="12"/>
  <c r="BE149" i="12"/>
  <c r="BD149" i="12"/>
  <c r="BC149" i="12"/>
  <c r="BB149" i="12"/>
  <c r="BA149" i="12"/>
  <c r="AZ149" i="12"/>
  <c r="AY149" i="12"/>
  <c r="AX149" i="12"/>
  <c r="AW149" i="12"/>
  <c r="BF148" i="12"/>
  <c r="BE148" i="12"/>
  <c r="BD148" i="12"/>
  <c r="BC148" i="12"/>
  <c r="BB148" i="12"/>
  <c r="BA148" i="12"/>
  <c r="AZ148" i="12"/>
  <c r="AY148" i="12"/>
  <c r="AX148" i="12"/>
  <c r="AW148" i="12"/>
  <c r="BL146" i="12"/>
  <c r="BK146" i="12"/>
  <c r="BJ146" i="12"/>
  <c r="BI146" i="12"/>
  <c r="BF145" i="12"/>
  <c r="BR146" i="12" s="1"/>
  <c r="BE145" i="12"/>
  <c r="BQ146" i="12" s="1"/>
  <c r="BD145" i="12"/>
  <c r="BP146" i="12" s="1"/>
  <c r="BC145" i="12"/>
  <c r="BO146" i="12" s="1"/>
  <c r="BB145" i="12"/>
  <c r="BN146" i="12" s="1"/>
  <c r="BA145" i="12"/>
  <c r="BM146" i="12" s="1"/>
  <c r="AZ145" i="12"/>
  <c r="AY145" i="12"/>
  <c r="AX145" i="12"/>
  <c r="AW145" i="12"/>
  <c r="BF144" i="12"/>
  <c r="BR145" i="12" s="1"/>
  <c r="BE144" i="12"/>
  <c r="BQ145" i="12" s="1"/>
  <c r="BD144" i="12"/>
  <c r="BP145" i="12" s="1"/>
  <c r="BC144" i="12"/>
  <c r="BO145" i="12" s="1"/>
  <c r="BB144" i="12"/>
  <c r="BN145" i="12" s="1"/>
  <c r="BA144" i="12"/>
  <c r="BM145" i="12" s="1"/>
  <c r="AZ144" i="12"/>
  <c r="BL145" i="12" s="1"/>
  <c r="AY144" i="12"/>
  <c r="BK145" i="12" s="1"/>
  <c r="AX144" i="12"/>
  <c r="BJ145" i="12" s="1"/>
  <c r="AW144" i="12"/>
  <c r="BI145" i="12" s="1"/>
  <c r="CJ143" i="12"/>
  <c r="CI143" i="12"/>
  <c r="CH143" i="12"/>
  <c r="CG143" i="12"/>
  <c r="CF143" i="12"/>
  <c r="CE143" i="12"/>
  <c r="BF143" i="12"/>
  <c r="BR144" i="12" s="1"/>
  <c r="BE143" i="12"/>
  <c r="BQ144" i="12" s="1"/>
  <c r="BD143" i="12"/>
  <c r="BP144" i="12" s="1"/>
  <c r="BC143" i="12"/>
  <c r="BO144" i="12" s="1"/>
  <c r="BB143" i="12"/>
  <c r="BN144" i="12" s="1"/>
  <c r="BA143" i="12"/>
  <c r="BM144" i="12" s="1"/>
  <c r="AZ143" i="12"/>
  <c r="BL144" i="12" s="1"/>
  <c r="AY143" i="12"/>
  <c r="BK144" i="12" s="1"/>
  <c r="AX143" i="12"/>
  <c r="BJ144" i="12" s="1"/>
  <c r="AW143" i="12"/>
  <c r="BI144" i="12" s="1"/>
  <c r="CJ142" i="12"/>
  <c r="CI142" i="12"/>
  <c r="CH142" i="12"/>
  <c r="CG142" i="12"/>
  <c r="CF142" i="12"/>
  <c r="CE142" i="12"/>
  <c r="BN142" i="12"/>
  <c r="BI142" i="12"/>
  <c r="BF142" i="12"/>
  <c r="BR143" i="12" s="1"/>
  <c r="BE142" i="12"/>
  <c r="BQ143" i="12" s="1"/>
  <c r="BD142" i="12"/>
  <c r="BP143" i="12" s="1"/>
  <c r="BC142" i="12"/>
  <c r="BO143" i="12" s="1"/>
  <c r="BB142" i="12"/>
  <c r="BN143" i="12" s="1"/>
  <c r="BA142" i="12"/>
  <c r="BM143" i="12" s="1"/>
  <c r="AZ142" i="12"/>
  <c r="BL143" i="12" s="1"/>
  <c r="AY142" i="12"/>
  <c r="BK143" i="12" s="1"/>
  <c r="AX142" i="12"/>
  <c r="BJ143" i="12" s="1"/>
  <c r="AW142" i="12"/>
  <c r="BI143" i="12" s="1"/>
  <c r="CJ141" i="12"/>
  <c r="CI141" i="12"/>
  <c r="CH141" i="12"/>
  <c r="CG141" i="12"/>
  <c r="CF141" i="12"/>
  <c r="CE141" i="12"/>
  <c r="CA141" i="12"/>
  <c r="BZ141" i="12"/>
  <c r="BY141" i="12"/>
  <c r="BX141" i="12"/>
  <c r="BP141" i="12"/>
  <c r="BO141" i="12"/>
  <c r="BN141" i="12"/>
  <c r="BF141" i="12"/>
  <c r="BR142" i="12" s="1"/>
  <c r="BE141" i="12"/>
  <c r="BQ142" i="12" s="1"/>
  <c r="BD141" i="12"/>
  <c r="BP142" i="12" s="1"/>
  <c r="BC141" i="12"/>
  <c r="BO142" i="12" s="1"/>
  <c r="BB141" i="12"/>
  <c r="BA141" i="12"/>
  <c r="BM142" i="12" s="1"/>
  <c r="AZ141" i="12"/>
  <c r="BL142" i="12" s="1"/>
  <c r="AY141" i="12"/>
  <c r="BK142" i="12" s="1"/>
  <c r="AX141" i="12"/>
  <c r="AW141" i="12"/>
  <c r="CJ140" i="12"/>
  <c r="CI140" i="12"/>
  <c r="CH140" i="12"/>
  <c r="CG140" i="12"/>
  <c r="CF140" i="12"/>
  <c r="CE140" i="12"/>
  <c r="CA140" i="12"/>
  <c r="BZ140" i="12"/>
  <c r="BY140" i="12"/>
  <c r="BX140" i="12"/>
  <c r="BN140" i="12"/>
  <c r="BJ140" i="12"/>
  <c r="BI140" i="12"/>
  <c r="BF140" i="12"/>
  <c r="BR141" i="12" s="1"/>
  <c r="BE140" i="12"/>
  <c r="BQ141" i="12" s="1"/>
  <c r="BD140" i="12"/>
  <c r="BC140" i="12"/>
  <c r="BB140" i="12"/>
  <c r="BA140" i="12"/>
  <c r="BM141" i="12" s="1"/>
  <c r="AZ140" i="12"/>
  <c r="BL141" i="12" s="1"/>
  <c r="AY140" i="12"/>
  <c r="BK141" i="12" s="1"/>
  <c r="AX140" i="12"/>
  <c r="BJ141" i="12" s="1"/>
  <c r="AW140" i="12"/>
  <c r="BI141" i="12" s="1"/>
  <c r="CJ139" i="12"/>
  <c r="CI139" i="12"/>
  <c r="CH139" i="12"/>
  <c r="CG139" i="12"/>
  <c r="CF139" i="12"/>
  <c r="CE139" i="12"/>
  <c r="CA139" i="12"/>
  <c r="BZ139" i="12"/>
  <c r="BY139" i="12"/>
  <c r="BX139" i="12"/>
  <c r="BP139" i="12"/>
  <c r="BO139" i="12"/>
  <c r="BN139" i="12"/>
  <c r="BM139" i="12"/>
  <c r="BF139" i="12"/>
  <c r="BR140" i="12" s="1"/>
  <c r="BE139" i="12"/>
  <c r="BQ140" i="12" s="1"/>
  <c r="BD139" i="12"/>
  <c r="BP140" i="12" s="1"/>
  <c r="BC139" i="12"/>
  <c r="BO140" i="12" s="1"/>
  <c r="BB139" i="12"/>
  <c r="BA139" i="12"/>
  <c r="BM140" i="12" s="1"/>
  <c r="AZ139" i="12"/>
  <c r="BL140" i="12" s="1"/>
  <c r="AY139" i="12"/>
  <c r="BK140" i="12" s="1"/>
  <c r="AX139" i="12"/>
  <c r="AW139" i="12"/>
  <c r="CJ138" i="12"/>
  <c r="CI138" i="12"/>
  <c r="CH138" i="12"/>
  <c r="CG138" i="12"/>
  <c r="CF138" i="12"/>
  <c r="CE138" i="12"/>
  <c r="CA138" i="12"/>
  <c r="BZ138" i="12"/>
  <c r="BY138" i="12"/>
  <c r="BX138" i="12"/>
  <c r="BN138" i="12"/>
  <c r="BJ138" i="12"/>
  <c r="BI138" i="12"/>
  <c r="BF138" i="12"/>
  <c r="BR139" i="12" s="1"/>
  <c r="BE138" i="12"/>
  <c r="BQ139" i="12" s="1"/>
  <c r="BD138" i="12"/>
  <c r="BC138" i="12"/>
  <c r="BB138" i="12"/>
  <c r="BA138" i="12"/>
  <c r="AZ138" i="12"/>
  <c r="BL139" i="12" s="1"/>
  <c r="AY138" i="12"/>
  <c r="BK139" i="12" s="1"/>
  <c r="AX138" i="12"/>
  <c r="BJ139" i="12" s="1"/>
  <c r="AW138" i="12"/>
  <c r="BI139" i="12" s="1"/>
  <c r="CJ137" i="12"/>
  <c r="CI137" i="12"/>
  <c r="CH137" i="12"/>
  <c r="CG137" i="12"/>
  <c r="CF137" i="12"/>
  <c r="CE137" i="12"/>
  <c r="CA137" i="12"/>
  <c r="BZ137" i="12"/>
  <c r="BY137" i="12"/>
  <c r="BX137" i="12"/>
  <c r="BF137" i="12"/>
  <c r="BR138" i="12" s="1"/>
  <c r="BE137" i="12"/>
  <c r="BQ138" i="12" s="1"/>
  <c r="BD137" i="12"/>
  <c r="BP138" i="12" s="1"/>
  <c r="BC137" i="12"/>
  <c r="BO138" i="12" s="1"/>
  <c r="BB137" i="12"/>
  <c r="BA137" i="12"/>
  <c r="BM138" i="12" s="1"/>
  <c r="AZ137" i="12"/>
  <c r="BL138" i="12" s="1"/>
  <c r="AY137" i="12"/>
  <c r="BK138" i="12" s="1"/>
  <c r="AX137" i="12"/>
  <c r="AW137" i="12"/>
  <c r="CJ136" i="12"/>
  <c r="CJ144" i="12" s="1"/>
  <c r="AD60" i="12" s="1"/>
  <c r="CI136" i="12"/>
  <c r="CI144" i="12" s="1"/>
  <c r="AC60" i="12" s="1"/>
  <c r="CH136" i="12"/>
  <c r="CH144" i="12" s="1"/>
  <c r="AB60" i="12" s="1"/>
  <c r="CG136" i="12"/>
  <c r="CG144" i="12" s="1"/>
  <c r="AA60" i="12" s="1"/>
  <c r="CF136" i="12"/>
  <c r="CF144" i="12" s="1"/>
  <c r="Z60" i="12" s="1"/>
  <c r="CE136" i="12"/>
  <c r="CE144" i="12" s="1"/>
  <c r="Y60" i="12" s="1"/>
  <c r="CA136" i="12"/>
  <c r="BZ136" i="12"/>
  <c r="BY136" i="12"/>
  <c r="BX136" i="12"/>
  <c r="BF136" i="12"/>
  <c r="BR137" i="12" s="1"/>
  <c r="BE136" i="12"/>
  <c r="BQ137" i="12" s="1"/>
  <c r="BD136" i="12"/>
  <c r="BC136" i="12"/>
  <c r="BO137" i="12" s="1"/>
  <c r="BB136" i="12"/>
  <c r="BN137" i="12" s="1"/>
  <c r="BA136" i="12"/>
  <c r="BM137" i="12" s="1"/>
  <c r="AZ136" i="12"/>
  <c r="BL137" i="12" s="1"/>
  <c r="AY136" i="12"/>
  <c r="BK137" i="12" s="1"/>
  <c r="AX136" i="12"/>
  <c r="BJ137" i="12" s="1"/>
  <c r="AW136" i="12"/>
  <c r="BI137" i="12" s="1"/>
  <c r="BF135" i="12"/>
  <c r="BR136" i="12" s="1"/>
  <c r="BE135" i="12"/>
  <c r="BQ136" i="12" s="1"/>
  <c r="BD135" i="12"/>
  <c r="BP136" i="12" s="1"/>
  <c r="BC135" i="12"/>
  <c r="BO136" i="12" s="1"/>
  <c r="BB135" i="12"/>
  <c r="BN136" i="12" s="1"/>
  <c r="BA135" i="12"/>
  <c r="BM136" i="12" s="1"/>
  <c r="AZ135" i="12"/>
  <c r="BL136" i="12" s="1"/>
  <c r="AY135" i="12"/>
  <c r="BK136" i="12" s="1"/>
  <c r="AX135" i="12"/>
  <c r="BJ136" i="12" s="1"/>
  <c r="AW135" i="12"/>
  <c r="BI136" i="12" s="1"/>
  <c r="X124" i="12"/>
  <c r="W124" i="12"/>
  <c r="U124" i="12"/>
  <c r="S124" i="12"/>
  <c r="Q124" i="12"/>
  <c r="O124" i="12"/>
  <c r="M124" i="12"/>
  <c r="Y48" i="12" s="1"/>
  <c r="K124" i="12"/>
  <c r="I124" i="12"/>
  <c r="G124" i="12"/>
  <c r="F124" i="12"/>
  <c r="D124" i="12"/>
  <c r="Y47" i="12" s="1"/>
  <c r="B124" i="12"/>
  <c r="AD57" i="12"/>
  <c r="AC57" i="12"/>
  <c r="AB57" i="12"/>
  <c r="AA57" i="12"/>
  <c r="Z57" i="12"/>
  <c r="Y57" i="12"/>
  <c r="S55" i="12"/>
  <c r="AD58" i="12" s="1"/>
  <c r="R55" i="12"/>
  <c r="AC58" i="12" s="1"/>
  <c r="Q55" i="12"/>
  <c r="AB58" i="12" s="1"/>
  <c r="P55" i="12"/>
  <c r="AA58" i="12" s="1"/>
  <c r="O55" i="12"/>
  <c r="Z58" i="12" s="1"/>
  <c r="N55" i="12"/>
  <c r="Y58" i="12" s="1"/>
  <c r="Y46" i="12"/>
  <c r="Y44" i="12"/>
  <c r="Y43" i="12"/>
  <c r="BF210" i="11"/>
  <c r="BE210" i="11"/>
  <c r="BD210" i="11"/>
  <c r="BC210" i="11"/>
  <c r="BB210" i="11"/>
  <c r="BA210" i="11"/>
  <c r="AZ210" i="11"/>
  <c r="AY210" i="11"/>
  <c r="AX210" i="11"/>
  <c r="AW210" i="11"/>
  <c r="BF209" i="11"/>
  <c r="BE209" i="11"/>
  <c r="BD209" i="11"/>
  <c r="BC209" i="11"/>
  <c r="BB209" i="11"/>
  <c r="BA209" i="11"/>
  <c r="AZ209" i="11"/>
  <c r="AY209" i="11"/>
  <c r="AX209" i="11"/>
  <c r="AW209" i="11"/>
  <c r="BF208" i="11"/>
  <c r="BE208" i="11"/>
  <c r="BD208" i="11"/>
  <c r="BC208" i="11"/>
  <c r="BB208" i="11"/>
  <c r="BA208" i="11"/>
  <c r="AZ208" i="11"/>
  <c r="AY208" i="11"/>
  <c r="AX208" i="11"/>
  <c r="AW208" i="11"/>
  <c r="BF207" i="11"/>
  <c r="BE207" i="11"/>
  <c r="BD207" i="11"/>
  <c r="BC207" i="11"/>
  <c r="BB207" i="11"/>
  <c r="BA207" i="11"/>
  <c r="AZ207" i="11"/>
  <c r="AY207" i="11"/>
  <c r="AX207" i="11"/>
  <c r="AW207" i="11"/>
  <c r="BF206" i="11"/>
  <c r="BE206" i="11"/>
  <c r="BD206" i="11"/>
  <c r="BC206" i="11"/>
  <c r="BB206" i="11"/>
  <c r="BA206" i="11"/>
  <c r="AZ206" i="11"/>
  <c r="AY206" i="11"/>
  <c r="AX206" i="11"/>
  <c r="AW206" i="11"/>
  <c r="BF205" i="11"/>
  <c r="BE205" i="11"/>
  <c r="BD205" i="11"/>
  <c r="BC205" i="11"/>
  <c r="BB205" i="11"/>
  <c r="BA205" i="11"/>
  <c r="AZ205" i="11"/>
  <c r="AY205" i="11"/>
  <c r="AX205" i="11"/>
  <c r="AW205" i="11"/>
  <c r="BF204" i="11"/>
  <c r="BE204" i="11"/>
  <c r="BD204" i="11"/>
  <c r="BC204" i="11"/>
  <c r="BB204" i="11"/>
  <c r="BA204" i="11"/>
  <c r="AZ204" i="11"/>
  <c r="AY204" i="11"/>
  <c r="AX204" i="11"/>
  <c r="AW204" i="11"/>
  <c r="BF203" i="11"/>
  <c r="BE203" i="11"/>
  <c r="BD203" i="11"/>
  <c r="BC203" i="11"/>
  <c r="BB203" i="11"/>
  <c r="BA203" i="11"/>
  <c r="AZ203" i="11"/>
  <c r="AY203" i="11"/>
  <c r="AX203" i="11"/>
  <c r="AW203" i="11"/>
  <c r="BF202" i="11"/>
  <c r="BE202" i="11"/>
  <c r="BD202" i="11"/>
  <c r="BC202" i="11"/>
  <c r="BB202" i="11"/>
  <c r="BA202" i="11"/>
  <c r="AZ202" i="11"/>
  <c r="AY202" i="11"/>
  <c r="AX202" i="11"/>
  <c r="AW202" i="11"/>
  <c r="BF201" i="11"/>
  <c r="BE201" i="11"/>
  <c r="BD201" i="11"/>
  <c r="BC201" i="11"/>
  <c r="BB201" i="11"/>
  <c r="BA201" i="11"/>
  <c r="AZ201" i="11"/>
  <c r="AY201" i="11"/>
  <c r="AX201" i="11"/>
  <c r="AW201" i="11"/>
  <c r="BF200" i="11"/>
  <c r="BE200" i="11"/>
  <c r="BD200" i="11"/>
  <c r="BC200" i="11"/>
  <c r="BB200" i="11"/>
  <c r="BA200" i="11"/>
  <c r="AZ200" i="11"/>
  <c r="AY200" i="11"/>
  <c r="AX200" i="11"/>
  <c r="AW200" i="11"/>
  <c r="BF197" i="11"/>
  <c r="BE197" i="11"/>
  <c r="BD197" i="11"/>
  <c r="BC197" i="11"/>
  <c r="BB197" i="11"/>
  <c r="BA197" i="11"/>
  <c r="AZ197" i="11"/>
  <c r="AY197" i="11"/>
  <c r="AX197" i="11"/>
  <c r="AW197" i="11"/>
  <c r="BF196" i="11"/>
  <c r="BE196" i="11"/>
  <c r="BD196" i="11"/>
  <c r="BC196" i="11"/>
  <c r="BB196" i="11"/>
  <c r="BA196" i="11"/>
  <c r="AZ196" i="11"/>
  <c r="AY196" i="11"/>
  <c r="AX196" i="11"/>
  <c r="AW196" i="11"/>
  <c r="BF195" i="11"/>
  <c r="BE195" i="11"/>
  <c r="BD195" i="11"/>
  <c r="BC195" i="11"/>
  <c r="BB195" i="11"/>
  <c r="BA195" i="11"/>
  <c r="AZ195" i="11"/>
  <c r="AY195" i="11"/>
  <c r="AX195" i="11"/>
  <c r="AW195" i="11"/>
  <c r="BF194" i="11"/>
  <c r="BE194" i="11"/>
  <c r="BD194" i="11"/>
  <c r="BC194" i="11"/>
  <c r="BB194" i="11"/>
  <c r="BA194" i="11"/>
  <c r="AZ194" i="11"/>
  <c r="AY194" i="11"/>
  <c r="AX194" i="11"/>
  <c r="AW194" i="11"/>
  <c r="BF193" i="11"/>
  <c r="BE193" i="11"/>
  <c r="BD193" i="11"/>
  <c r="BC193" i="11"/>
  <c r="BB193" i="11"/>
  <c r="BA193" i="11"/>
  <c r="AZ193" i="11"/>
  <c r="AY193" i="11"/>
  <c r="AX193" i="11"/>
  <c r="AW193" i="11"/>
  <c r="BF192" i="11"/>
  <c r="BE192" i="11"/>
  <c r="BD192" i="11"/>
  <c r="BC192" i="11"/>
  <c r="BB192" i="11"/>
  <c r="BA192" i="11"/>
  <c r="AZ192" i="11"/>
  <c r="AY192" i="11"/>
  <c r="AX192" i="11"/>
  <c r="AW192" i="11"/>
  <c r="BF191" i="11"/>
  <c r="BE191" i="11"/>
  <c r="BD191" i="11"/>
  <c r="BC191" i="11"/>
  <c r="BB191" i="11"/>
  <c r="BA191" i="11"/>
  <c r="AZ191" i="11"/>
  <c r="AY191" i="11"/>
  <c r="AX191" i="11"/>
  <c r="AW191" i="11"/>
  <c r="BF190" i="11"/>
  <c r="BE190" i="11"/>
  <c r="BD190" i="11"/>
  <c r="BC190" i="11"/>
  <c r="BB190" i="11"/>
  <c r="BA190" i="11"/>
  <c r="AZ190" i="11"/>
  <c r="AY190" i="11"/>
  <c r="AX190" i="11"/>
  <c r="AW190" i="11"/>
  <c r="BR189" i="11"/>
  <c r="BQ189" i="11"/>
  <c r="BP189" i="11"/>
  <c r="BO189" i="11"/>
  <c r="BN189" i="11"/>
  <c r="BF189" i="11"/>
  <c r="BE189" i="11"/>
  <c r="BD189" i="11"/>
  <c r="BC189" i="11"/>
  <c r="BB189" i="11"/>
  <c r="BA189" i="11"/>
  <c r="AZ189" i="11"/>
  <c r="AY189" i="11"/>
  <c r="AX189" i="11"/>
  <c r="AW189" i="11"/>
  <c r="BR188" i="11"/>
  <c r="BQ188" i="11"/>
  <c r="BP188" i="11"/>
  <c r="BO188" i="11"/>
  <c r="BN188" i="11"/>
  <c r="BF188" i="11"/>
  <c r="BE188" i="11"/>
  <c r="BD188" i="11"/>
  <c r="BC188" i="11"/>
  <c r="BB188" i="11"/>
  <c r="BA188" i="11"/>
  <c r="AZ188" i="11"/>
  <c r="AY188" i="11"/>
  <c r="AX188" i="11"/>
  <c r="AW188" i="11"/>
  <c r="BR187" i="11"/>
  <c r="BQ187" i="11"/>
  <c r="BP187" i="11"/>
  <c r="BO187" i="11"/>
  <c r="BN187" i="11"/>
  <c r="BF187" i="11"/>
  <c r="BE187" i="11"/>
  <c r="BD187" i="11"/>
  <c r="BC187" i="11"/>
  <c r="BB187" i="11"/>
  <c r="BA187" i="11"/>
  <c r="AZ187" i="11"/>
  <c r="AY187" i="11"/>
  <c r="AX187" i="11"/>
  <c r="AW187" i="11"/>
  <c r="BR186" i="11"/>
  <c r="BQ186" i="11"/>
  <c r="BP186" i="11"/>
  <c r="BO186" i="11"/>
  <c r="BN186" i="11"/>
  <c r="BR185" i="11"/>
  <c r="BQ185" i="11"/>
  <c r="BP185" i="11"/>
  <c r="BO185" i="11"/>
  <c r="BN185" i="11"/>
  <c r="BR184" i="11"/>
  <c r="BQ184" i="11"/>
  <c r="BP184" i="11"/>
  <c r="BO184" i="11"/>
  <c r="BN184" i="11"/>
  <c r="BF184" i="11"/>
  <c r="BE184" i="11"/>
  <c r="BD184" i="11"/>
  <c r="BC184" i="11"/>
  <c r="BB184" i="11"/>
  <c r="BA184" i="11"/>
  <c r="AZ184" i="11"/>
  <c r="AY184" i="11"/>
  <c r="AX184" i="11"/>
  <c r="AW184" i="11"/>
  <c r="BR183" i="11"/>
  <c r="BQ183" i="11"/>
  <c r="BP183" i="11"/>
  <c r="BO183" i="11"/>
  <c r="BN183" i="11"/>
  <c r="BF183" i="11"/>
  <c r="BE183" i="11"/>
  <c r="BD183" i="11"/>
  <c r="BC183" i="11"/>
  <c r="BB183" i="11"/>
  <c r="BA183" i="11"/>
  <c r="AZ183" i="11"/>
  <c r="AY183" i="11"/>
  <c r="AX183" i="11"/>
  <c r="AW183" i="11"/>
  <c r="BR182" i="11"/>
  <c r="BQ182" i="11"/>
  <c r="BP182" i="11"/>
  <c r="BO182" i="11"/>
  <c r="BN182" i="11"/>
  <c r="BF182" i="11"/>
  <c r="BE182" i="11"/>
  <c r="BD182" i="11"/>
  <c r="BC182" i="11"/>
  <c r="BB182" i="11"/>
  <c r="BA182" i="11"/>
  <c r="AZ182" i="11"/>
  <c r="AY182" i="11"/>
  <c r="AX182" i="11"/>
  <c r="AW182" i="11"/>
  <c r="BR181" i="11"/>
  <c r="BQ181" i="11"/>
  <c r="BP181" i="11"/>
  <c r="BO181" i="11"/>
  <c r="BN181" i="11"/>
  <c r="BF181" i="11"/>
  <c r="BE181" i="11"/>
  <c r="BD181" i="11"/>
  <c r="BC181" i="11"/>
  <c r="BB181" i="11"/>
  <c r="BA181" i="11"/>
  <c r="AZ181" i="11"/>
  <c r="AY181" i="11"/>
  <c r="AX181" i="11"/>
  <c r="AW181" i="11"/>
  <c r="BR180" i="11"/>
  <c r="BQ180" i="11"/>
  <c r="BP180" i="11"/>
  <c r="BO180" i="11"/>
  <c r="BN180" i="11"/>
  <c r="BF180" i="11"/>
  <c r="BE180" i="11"/>
  <c r="BD180" i="11"/>
  <c r="BC180" i="11"/>
  <c r="BB180" i="11"/>
  <c r="BA180" i="11"/>
  <c r="AZ180" i="11"/>
  <c r="AY180" i="11"/>
  <c r="AX180" i="11"/>
  <c r="AW180" i="11"/>
  <c r="BR179" i="11"/>
  <c r="BR190" i="11" s="1"/>
  <c r="BQ179" i="11"/>
  <c r="BQ190" i="11" s="1"/>
  <c r="BP179" i="11"/>
  <c r="BP190" i="11" s="1"/>
  <c r="BO179" i="11"/>
  <c r="BO190" i="11" s="1"/>
  <c r="BN179" i="11"/>
  <c r="BN190" i="11" s="1"/>
  <c r="BF179" i="11"/>
  <c r="BE179" i="11"/>
  <c r="BD179" i="11"/>
  <c r="BC179" i="11"/>
  <c r="BB179" i="11"/>
  <c r="BA179" i="11"/>
  <c r="AZ179" i="11"/>
  <c r="AY179" i="11"/>
  <c r="AX179" i="11"/>
  <c r="AW179" i="11"/>
  <c r="BF178" i="11"/>
  <c r="BE178" i="11"/>
  <c r="BD178" i="11"/>
  <c r="BC178" i="11"/>
  <c r="BB178" i="11"/>
  <c r="BA178" i="11"/>
  <c r="AZ178" i="11"/>
  <c r="AY178" i="11"/>
  <c r="AX178" i="11"/>
  <c r="AW178" i="11"/>
  <c r="BF177" i="11"/>
  <c r="BE177" i="11"/>
  <c r="BD177" i="11"/>
  <c r="BC177" i="11"/>
  <c r="BB177" i="11"/>
  <c r="BA177" i="11"/>
  <c r="AZ177" i="11"/>
  <c r="AY177" i="11"/>
  <c r="AX177" i="11"/>
  <c r="AW177" i="11"/>
  <c r="BF176" i="11"/>
  <c r="BE176" i="11"/>
  <c r="BD176" i="11"/>
  <c r="BC176" i="11"/>
  <c r="BB176" i="11"/>
  <c r="BA176" i="11"/>
  <c r="AZ176" i="11"/>
  <c r="AY176" i="11"/>
  <c r="AX176" i="11"/>
  <c r="AW176" i="11"/>
  <c r="BF175" i="11"/>
  <c r="BE175" i="11"/>
  <c r="BD175" i="11"/>
  <c r="BC175" i="11"/>
  <c r="BB175" i="11"/>
  <c r="BA175" i="11"/>
  <c r="AZ175" i="11"/>
  <c r="AY175" i="11"/>
  <c r="AX175" i="11"/>
  <c r="AW175" i="11"/>
  <c r="CB174" i="11"/>
  <c r="CA174" i="11"/>
  <c r="BZ174" i="11"/>
  <c r="BY174" i="11"/>
  <c r="BX174" i="11"/>
  <c r="BW174" i="11"/>
  <c r="BV174" i="11"/>
  <c r="BU174" i="11"/>
  <c r="BT174" i="11"/>
  <c r="BS174" i="11"/>
  <c r="BR174" i="11"/>
  <c r="BQ174" i="11"/>
  <c r="BP174" i="11"/>
  <c r="BO174" i="11"/>
  <c r="BN174" i="11"/>
  <c r="BM174" i="11"/>
  <c r="BL174" i="11"/>
  <c r="BK174" i="11"/>
  <c r="BJ174" i="11"/>
  <c r="BF174" i="11"/>
  <c r="BE174" i="11"/>
  <c r="BD174" i="11"/>
  <c r="BC174" i="11"/>
  <c r="BB174" i="11"/>
  <c r="BA174" i="11"/>
  <c r="AZ174" i="11"/>
  <c r="AY174" i="11"/>
  <c r="AX174" i="11"/>
  <c r="AW174" i="11"/>
  <c r="CB173" i="11"/>
  <c r="CA173" i="11"/>
  <c r="BZ173" i="11"/>
  <c r="BY173" i="11"/>
  <c r="BX173" i="11"/>
  <c r="BW173" i="11"/>
  <c r="BV173" i="11"/>
  <c r="BU173" i="11"/>
  <c r="BT173" i="11"/>
  <c r="BS173" i="11"/>
  <c r="BR173" i="11"/>
  <c r="BQ173" i="11"/>
  <c r="BP173" i="11"/>
  <c r="BO173" i="11"/>
  <c r="BN173" i="11"/>
  <c r="BM173" i="11"/>
  <c r="BL173" i="11"/>
  <c r="BK173" i="11"/>
  <c r="BJ173" i="11"/>
  <c r="CB172" i="11"/>
  <c r="CA172" i="11"/>
  <c r="BZ172" i="11"/>
  <c r="BY172" i="11"/>
  <c r="BX172" i="11"/>
  <c r="BW172" i="11"/>
  <c r="BV172" i="11"/>
  <c r="BU172" i="11"/>
  <c r="BT172" i="11"/>
  <c r="BS172" i="11"/>
  <c r="BR172" i="11"/>
  <c r="BQ172" i="11"/>
  <c r="BP172" i="11"/>
  <c r="BO172" i="11"/>
  <c r="BN172" i="11"/>
  <c r="BM172" i="11"/>
  <c r="BL172" i="11"/>
  <c r="BK172" i="11"/>
  <c r="BJ172" i="11"/>
  <c r="CB171" i="11"/>
  <c r="CA171" i="11"/>
  <c r="BZ171" i="11"/>
  <c r="BY171" i="11"/>
  <c r="BX171" i="11"/>
  <c r="BW171" i="11"/>
  <c r="BV171" i="11"/>
  <c r="BU171" i="11"/>
  <c r="BT171" i="11"/>
  <c r="BS171" i="11"/>
  <c r="BR171" i="11"/>
  <c r="BQ171" i="11"/>
  <c r="BP171" i="11"/>
  <c r="BO171" i="11"/>
  <c r="BN171" i="11"/>
  <c r="BM171" i="11"/>
  <c r="BL171" i="11"/>
  <c r="BK171" i="11"/>
  <c r="BJ171" i="11"/>
  <c r="BF171" i="11"/>
  <c r="BR160" i="11" s="1"/>
  <c r="BE171" i="11"/>
  <c r="BD171" i="11"/>
  <c r="BC171" i="11"/>
  <c r="BB171" i="11"/>
  <c r="BA171" i="11"/>
  <c r="AZ171" i="11"/>
  <c r="AY171" i="11"/>
  <c r="AX171" i="11"/>
  <c r="AW171" i="11"/>
  <c r="CB170" i="11"/>
  <c r="CA170" i="11"/>
  <c r="BZ170" i="11"/>
  <c r="BY170" i="11"/>
  <c r="BX170" i="11"/>
  <c r="BW170" i="11"/>
  <c r="BV170" i="11"/>
  <c r="BU170" i="11"/>
  <c r="BT170" i="11"/>
  <c r="BS170" i="11"/>
  <c r="BR170" i="11"/>
  <c r="BQ170" i="11"/>
  <c r="BP170" i="11"/>
  <c r="BO170" i="11"/>
  <c r="BN170" i="11"/>
  <c r="BM170" i="11"/>
  <c r="BL170" i="11"/>
  <c r="BK170" i="11"/>
  <c r="BJ170" i="11"/>
  <c r="BF170" i="11"/>
  <c r="BE170" i="11"/>
  <c r="BD170" i="11"/>
  <c r="BC170" i="11"/>
  <c r="BB170" i="11"/>
  <c r="BA170" i="11"/>
  <c r="AZ170" i="11"/>
  <c r="AY170" i="11"/>
  <c r="BK159" i="11" s="1"/>
  <c r="AX170" i="11"/>
  <c r="AW170" i="11"/>
  <c r="CB169" i="11"/>
  <c r="CA169" i="11"/>
  <c r="BZ169" i="11"/>
  <c r="BY169" i="11"/>
  <c r="BX169" i="11"/>
  <c r="BW169" i="11"/>
  <c r="BV169" i="11"/>
  <c r="BU169" i="11"/>
  <c r="BT169" i="11"/>
  <c r="BS169" i="11"/>
  <c r="BR169" i="11"/>
  <c r="BQ169" i="11"/>
  <c r="BP169" i="11"/>
  <c r="BO169" i="11"/>
  <c r="BN169" i="11"/>
  <c r="BM169" i="11"/>
  <c r="BL169" i="11"/>
  <c r="BK169" i="11"/>
  <c r="BJ169" i="11"/>
  <c r="BF169" i="11"/>
  <c r="BE169" i="11"/>
  <c r="BD169" i="11"/>
  <c r="BP158" i="11" s="1"/>
  <c r="BC169" i="11"/>
  <c r="BB169" i="11"/>
  <c r="BA169" i="11"/>
  <c r="AZ169" i="11"/>
  <c r="AY169" i="11"/>
  <c r="AX169" i="11"/>
  <c r="AW169" i="11"/>
  <c r="CB168" i="11"/>
  <c r="CA168" i="11"/>
  <c r="BZ168" i="11"/>
  <c r="BY168" i="11"/>
  <c r="BX168" i="11"/>
  <c r="BW168" i="11"/>
  <c r="BV168" i="11"/>
  <c r="BU168" i="11"/>
  <c r="BT168" i="11"/>
  <c r="BS168" i="11"/>
  <c r="BR168" i="11"/>
  <c r="BQ168" i="11"/>
  <c r="BP168" i="11"/>
  <c r="BO168" i="11"/>
  <c r="BN168" i="11"/>
  <c r="BM168" i="11"/>
  <c r="BL168" i="11"/>
  <c r="BK168" i="11"/>
  <c r="BJ168" i="11"/>
  <c r="BF168" i="11"/>
  <c r="BE168" i="11"/>
  <c r="BD168" i="11"/>
  <c r="BC168" i="11"/>
  <c r="BB168" i="11"/>
  <c r="BA168" i="11"/>
  <c r="AZ168" i="11"/>
  <c r="AY168" i="11"/>
  <c r="AX168" i="11"/>
  <c r="AW168" i="11"/>
  <c r="BI157" i="11" s="1"/>
  <c r="CB167" i="11"/>
  <c r="CA167" i="11"/>
  <c r="BZ167" i="11"/>
  <c r="BY167" i="11"/>
  <c r="BX167" i="11"/>
  <c r="BW167" i="11"/>
  <c r="BV167" i="11"/>
  <c r="BU167" i="11"/>
  <c r="BT167" i="11"/>
  <c r="BS167" i="11"/>
  <c r="BR167" i="11"/>
  <c r="BQ167" i="11"/>
  <c r="BP167" i="11"/>
  <c r="BO167" i="11"/>
  <c r="BN167" i="11"/>
  <c r="BM167" i="11"/>
  <c r="BL167" i="11"/>
  <c r="BK167" i="11"/>
  <c r="BJ167" i="11"/>
  <c r="BF167" i="11"/>
  <c r="BE167" i="11"/>
  <c r="BD167" i="11"/>
  <c r="BC167" i="11"/>
  <c r="BB167" i="11"/>
  <c r="BN156" i="11" s="1"/>
  <c r="BA167" i="11"/>
  <c r="AZ167" i="11"/>
  <c r="AY167" i="11"/>
  <c r="AX167" i="11"/>
  <c r="AW167" i="11"/>
  <c r="CB166" i="11"/>
  <c r="CA166" i="11"/>
  <c r="BZ166" i="11"/>
  <c r="BY166" i="11"/>
  <c r="BX166" i="11"/>
  <c r="BW166" i="11"/>
  <c r="BV166" i="11"/>
  <c r="BU166" i="11"/>
  <c r="BT166" i="11"/>
  <c r="BS166" i="11"/>
  <c r="BR166" i="11"/>
  <c r="BQ166" i="11"/>
  <c r="BP166" i="11"/>
  <c r="BO166" i="11"/>
  <c r="BN166" i="11"/>
  <c r="BM166" i="11"/>
  <c r="BL166" i="11"/>
  <c r="BK166" i="11"/>
  <c r="BJ166" i="11"/>
  <c r="BF166" i="11"/>
  <c r="BE166" i="11"/>
  <c r="BD166" i="11"/>
  <c r="BC166" i="11"/>
  <c r="BB166" i="11"/>
  <c r="BA166" i="11"/>
  <c r="AZ166" i="11"/>
  <c r="AY166" i="11"/>
  <c r="AX166" i="11"/>
  <c r="AW166" i="11"/>
  <c r="CB165" i="11"/>
  <c r="CA165" i="11"/>
  <c r="BZ165" i="11"/>
  <c r="BY165" i="11"/>
  <c r="BX165" i="11"/>
  <c r="BW165" i="11"/>
  <c r="BV165" i="11"/>
  <c r="BU165" i="11"/>
  <c r="BT165" i="11"/>
  <c r="BS165" i="11"/>
  <c r="BR165" i="11"/>
  <c r="BQ165" i="11"/>
  <c r="BP165" i="11"/>
  <c r="BO165" i="11"/>
  <c r="BN165" i="11"/>
  <c r="BM165" i="11"/>
  <c r="BL165" i="11"/>
  <c r="BK165" i="11"/>
  <c r="BJ165" i="11"/>
  <c r="BF165" i="11"/>
  <c r="BE165" i="11"/>
  <c r="BD165" i="11"/>
  <c r="BC165" i="11"/>
  <c r="BB165" i="11"/>
  <c r="BA165" i="11"/>
  <c r="AZ165" i="11"/>
  <c r="BL154" i="11" s="1"/>
  <c r="AY165" i="11"/>
  <c r="AX165" i="11"/>
  <c r="AW165" i="11"/>
  <c r="CB164" i="11"/>
  <c r="CB175" i="11" s="1"/>
  <c r="CA164" i="11"/>
  <c r="CA175" i="11" s="1"/>
  <c r="BZ164" i="11"/>
  <c r="BZ175" i="11" s="1"/>
  <c r="BY164" i="11"/>
  <c r="BY175" i="11" s="1"/>
  <c r="BX164" i="11"/>
  <c r="BX175" i="11" s="1"/>
  <c r="BW164" i="11"/>
  <c r="BW175" i="11" s="1"/>
  <c r="BV164" i="11"/>
  <c r="BV175" i="11" s="1"/>
  <c r="BU164" i="11"/>
  <c r="BT164" i="11"/>
  <c r="BT175" i="11" s="1"/>
  <c r="BS164" i="11"/>
  <c r="BS175" i="11" s="1"/>
  <c r="BR164" i="11"/>
  <c r="BR175" i="11" s="1"/>
  <c r="BQ164" i="11"/>
  <c r="BQ175" i="11" s="1"/>
  <c r="BP164" i="11"/>
  <c r="BP175" i="11" s="1"/>
  <c r="BO164" i="11"/>
  <c r="BO175" i="11" s="1"/>
  <c r="BN164" i="11"/>
  <c r="BN175" i="11" s="1"/>
  <c r="BM164" i="11"/>
  <c r="BM175" i="11" s="1"/>
  <c r="BL164" i="11"/>
  <c r="BL175" i="11" s="1"/>
  <c r="BK164" i="11"/>
  <c r="BK175" i="11" s="1"/>
  <c r="BJ164" i="11"/>
  <c r="BJ175" i="11" s="1"/>
  <c r="BF164" i="11"/>
  <c r="BE164" i="11"/>
  <c r="BQ153" i="11" s="1"/>
  <c r="BD164" i="11"/>
  <c r="BC164" i="11"/>
  <c r="BB164" i="11"/>
  <c r="BA164" i="11"/>
  <c r="AZ164" i="11"/>
  <c r="AY164" i="11"/>
  <c r="AX164" i="11"/>
  <c r="AW164" i="11"/>
  <c r="BF163" i="11"/>
  <c r="BE163" i="11"/>
  <c r="BD163" i="11"/>
  <c r="BC163" i="11"/>
  <c r="BB163" i="11"/>
  <c r="BA163" i="11"/>
  <c r="AZ163" i="11"/>
  <c r="AY163" i="11"/>
  <c r="AX163" i="11"/>
  <c r="AW163" i="11"/>
  <c r="BF162" i="11"/>
  <c r="BE162" i="11"/>
  <c r="BD162" i="11"/>
  <c r="BC162" i="11"/>
  <c r="BB162" i="11"/>
  <c r="BA162" i="11"/>
  <c r="BM151" i="11" s="1"/>
  <c r="AZ162" i="11"/>
  <c r="AY162" i="11"/>
  <c r="AX162" i="11"/>
  <c r="AW162" i="11"/>
  <c r="BF161" i="11"/>
  <c r="BE161" i="11"/>
  <c r="BD161" i="11"/>
  <c r="BC161" i="11"/>
  <c r="BB161" i="11"/>
  <c r="BA161" i="11"/>
  <c r="AZ161" i="11"/>
  <c r="AY161" i="11"/>
  <c r="AX161" i="11"/>
  <c r="AW161" i="11"/>
  <c r="BI150" i="11" s="1"/>
  <c r="BQ160" i="11"/>
  <c r="BP160" i="11"/>
  <c r="BO160" i="11"/>
  <c r="BN160" i="11"/>
  <c r="BM160" i="11"/>
  <c r="BL160" i="11"/>
  <c r="BK160" i="11"/>
  <c r="BR159" i="11"/>
  <c r="BQ159" i="11"/>
  <c r="BP159" i="11"/>
  <c r="BO159" i="11"/>
  <c r="BN159" i="11"/>
  <c r="BL159" i="11"/>
  <c r="BJ159" i="11"/>
  <c r="BI159" i="11"/>
  <c r="BR158" i="11"/>
  <c r="BO158" i="11"/>
  <c r="BN158" i="11"/>
  <c r="BM158" i="11"/>
  <c r="BL158" i="11"/>
  <c r="BK158" i="11"/>
  <c r="BJ158" i="11"/>
  <c r="BI158" i="11"/>
  <c r="BF158" i="11"/>
  <c r="BE158" i="11"/>
  <c r="BD158" i="11"/>
  <c r="BC158" i="11"/>
  <c r="BB158" i="11"/>
  <c r="BA158" i="11"/>
  <c r="AZ158" i="11"/>
  <c r="AY158" i="11"/>
  <c r="AX158" i="11"/>
  <c r="AW158" i="11"/>
  <c r="BR157" i="11"/>
  <c r="BQ157" i="11"/>
  <c r="BP157" i="11"/>
  <c r="BN157" i="11"/>
  <c r="BL157" i="11"/>
  <c r="BK157" i="11"/>
  <c r="BJ157" i="11"/>
  <c r="BF157" i="11"/>
  <c r="BE157" i="11"/>
  <c r="BD157" i="11"/>
  <c r="BC157" i="11"/>
  <c r="BB157" i="11"/>
  <c r="BA157" i="11"/>
  <c r="AZ157" i="11"/>
  <c r="AY157" i="11"/>
  <c r="AX157" i="11"/>
  <c r="AW157" i="11"/>
  <c r="BR156" i="11"/>
  <c r="BQ156" i="11"/>
  <c r="BO156" i="11"/>
  <c r="BL156" i="11"/>
  <c r="BJ156" i="11"/>
  <c r="BI156" i="11"/>
  <c r="BF156" i="11"/>
  <c r="BE156" i="11"/>
  <c r="BD156" i="11"/>
  <c r="BC156" i="11"/>
  <c r="BB156" i="11"/>
  <c r="BA156" i="11"/>
  <c r="AZ156" i="11"/>
  <c r="AY156" i="11"/>
  <c r="AX156" i="11"/>
  <c r="AW156" i="11"/>
  <c r="BR155" i="11"/>
  <c r="BQ155" i="11"/>
  <c r="BP155" i="11"/>
  <c r="BO155" i="11"/>
  <c r="BN155" i="11"/>
  <c r="BM155" i="11"/>
  <c r="BL155" i="11"/>
  <c r="BJ155" i="11"/>
  <c r="BF155" i="11"/>
  <c r="BE155" i="11"/>
  <c r="BD155" i="11"/>
  <c r="BC155" i="11"/>
  <c r="BB155" i="11"/>
  <c r="BA155" i="11"/>
  <c r="AZ155" i="11"/>
  <c r="AY155" i="11"/>
  <c r="AX155" i="11"/>
  <c r="AW155" i="11"/>
  <c r="BR154" i="11"/>
  <c r="BP154" i="11"/>
  <c r="BO154" i="11"/>
  <c r="BN154" i="11"/>
  <c r="BM154" i="11"/>
  <c r="BK154" i="11"/>
  <c r="BJ154" i="11"/>
  <c r="BF154" i="11"/>
  <c r="BE154" i="11"/>
  <c r="BD154" i="11"/>
  <c r="BC154" i="11"/>
  <c r="BB154" i="11"/>
  <c r="BA154" i="11"/>
  <c r="AZ154" i="11"/>
  <c r="AY154" i="11"/>
  <c r="AX154" i="11"/>
  <c r="AW154" i="11"/>
  <c r="BR153" i="11"/>
  <c r="BP153" i="11"/>
  <c r="BN153" i="11"/>
  <c r="BM153" i="11"/>
  <c r="BK153" i="11"/>
  <c r="BJ153" i="11"/>
  <c r="BI153" i="11"/>
  <c r="BF153" i="11"/>
  <c r="BE153" i="11"/>
  <c r="BD153" i="11"/>
  <c r="BC153" i="11"/>
  <c r="BB153" i="11"/>
  <c r="BA153" i="11"/>
  <c r="AZ153" i="11"/>
  <c r="AY153" i="11"/>
  <c r="AX153" i="11"/>
  <c r="AW153" i="11"/>
  <c r="BR152" i="11"/>
  <c r="BQ152" i="11"/>
  <c r="BP152" i="11"/>
  <c r="BO152" i="11"/>
  <c r="BN152" i="11"/>
  <c r="BL152" i="11"/>
  <c r="BK152" i="11"/>
  <c r="BJ152" i="11"/>
  <c r="BI152" i="11"/>
  <c r="BF152" i="11"/>
  <c r="BE152" i="11"/>
  <c r="BD152" i="11"/>
  <c r="BC152" i="11"/>
  <c r="BB152" i="11"/>
  <c r="BA152" i="11"/>
  <c r="AZ152" i="11"/>
  <c r="AY152" i="11"/>
  <c r="AX152" i="11"/>
  <c r="AW152" i="11"/>
  <c r="BQ151" i="11"/>
  <c r="BP151" i="11"/>
  <c r="BO151" i="11"/>
  <c r="BN151" i="11"/>
  <c r="BL151" i="11"/>
  <c r="BK151" i="11"/>
  <c r="BJ151" i="11"/>
  <c r="BI151" i="11"/>
  <c r="BF151" i="11"/>
  <c r="BE151" i="11"/>
  <c r="BD151" i="11"/>
  <c r="BC151" i="11"/>
  <c r="BB151" i="11"/>
  <c r="BA151" i="11"/>
  <c r="AZ151" i="11"/>
  <c r="AY151" i="11"/>
  <c r="AX151" i="11"/>
  <c r="AW151" i="11"/>
  <c r="BR150" i="11"/>
  <c r="BQ150" i="11"/>
  <c r="BP150" i="11"/>
  <c r="BO150" i="11"/>
  <c r="BN150" i="11"/>
  <c r="BM150" i="11"/>
  <c r="BL150" i="11"/>
  <c r="BJ150" i="11"/>
  <c r="BJ161" i="11" s="1"/>
  <c r="AC67" i="11" s="1"/>
  <c r="BF150" i="11"/>
  <c r="BE150" i="11"/>
  <c r="BD150" i="11"/>
  <c r="BC150" i="11"/>
  <c r="BB150" i="11"/>
  <c r="BA150" i="11"/>
  <c r="AZ150" i="11"/>
  <c r="AY150" i="11"/>
  <c r="AX150" i="11"/>
  <c r="AW150" i="11"/>
  <c r="BF149" i="11"/>
  <c r="BE149" i="11"/>
  <c r="BD149" i="11"/>
  <c r="BC149" i="11"/>
  <c r="BB149" i="11"/>
  <c r="BA149" i="11"/>
  <c r="AZ149" i="11"/>
  <c r="AY149" i="11"/>
  <c r="AX149" i="11"/>
  <c r="AW149" i="11"/>
  <c r="BF148" i="11"/>
  <c r="BE148" i="11"/>
  <c r="BD148" i="11"/>
  <c r="BC148" i="11"/>
  <c r="BB148" i="11"/>
  <c r="BA148" i="11"/>
  <c r="AZ148" i="11"/>
  <c r="AY148" i="11"/>
  <c r="AX148" i="11"/>
  <c r="AW148" i="11"/>
  <c r="BF145" i="11"/>
  <c r="BR146" i="11" s="1"/>
  <c r="BE145" i="11"/>
  <c r="BQ146" i="11" s="1"/>
  <c r="BD145" i="11"/>
  <c r="BP146" i="11" s="1"/>
  <c r="BC145" i="11"/>
  <c r="BO146" i="11" s="1"/>
  <c r="BB145" i="11"/>
  <c r="BN146" i="11" s="1"/>
  <c r="BA145" i="11"/>
  <c r="BM146" i="11" s="1"/>
  <c r="AZ145" i="11"/>
  <c r="BL146" i="11" s="1"/>
  <c r="AY145" i="11"/>
  <c r="BK146" i="11" s="1"/>
  <c r="AX145" i="11"/>
  <c r="BJ146" i="11" s="1"/>
  <c r="AW145" i="11"/>
  <c r="BI146" i="11" s="1"/>
  <c r="BF144" i="11"/>
  <c r="BR145" i="11" s="1"/>
  <c r="BE144" i="11"/>
  <c r="BQ145" i="11" s="1"/>
  <c r="BD144" i="11"/>
  <c r="BP145" i="11" s="1"/>
  <c r="BC144" i="11"/>
  <c r="BO145" i="11" s="1"/>
  <c r="BB144" i="11"/>
  <c r="BN145" i="11" s="1"/>
  <c r="BA144" i="11"/>
  <c r="BM145" i="11" s="1"/>
  <c r="AZ144" i="11"/>
  <c r="BL145" i="11" s="1"/>
  <c r="AY144" i="11"/>
  <c r="BK145" i="11" s="1"/>
  <c r="AX144" i="11"/>
  <c r="BJ145" i="11" s="1"/>
  <c r="AW144" i="11"/>
  <c r="BI145" i="11" s="1"/>
  <c r="CJ143" i="11"/>
  <c r="CI143" i="11"/>
  <c r="CH143" i="11"/>
  <c r="CG143" i="11"/>
  <c r="CF143" i="11"/>
  <c r="CE143" i="11"/>
  <c r="BF143" i="11"/>
  <c r="BR144" i="11" s="1"/>
  <c r="BE143" i="11"/>
  <c r="BQ144" i="11" s="1"/>
  <c r="BD143" i="11"/>
  <c r="BP144" i="11" s="1"/>
  <c r="BC143" i="11"/>
  <c r="BO144" i="11" s="1"/>
  <c r="BB143" i="11"/>
  <c r="BN144" i="11" s="1"/>
  <c r="BA143" i="11"/>
  <c r="BM144" i="11" s="1"/>
  <c r="AZ143" i="11"/>
  <c r="BL144" i="11" s="1"/>
  <c r="AY143" i="11"/>
  <c r="BK144" i="11" s="1"/>
  <c r="AX143" i="11"/>
  <c r="BJ144" i="11" s="1"/>
  <c r="AW143" i="11"/>
  <c r="BI144" i="11" s="1"/>
  <c r="CJ142" i="11"/>
  <c r="CI142" i="11"/>
  <c r="CH142" i="11"/>
  <c r="CG142" i="11"/>
  <c r="CF142" i="11"/>
  <c r="CE142" i="11"/>
  <c r="BF142" i="11"/>
  <c r="BR143" i="11" s="1"/>
  <c r="BE142" i="11"/>
  <c r="BQ143" i="11" s="1"/>
  <c r="BD142" i="11"/>
  <c r="BP143" i="11" s="1"/>
  <c r="BC142" i="11"/>
  <c r="BO143" i="11" s="1"/>
  <c r="BB142" i="11"/>
  <c r="BN143" i="11" s="1"/>
  <c r="BA142" i="11"/>
  <c r="BM143" i="11" s="1"/>
  <c r="AZ142" i="11"/>
  <c r="BL143" i="11" s="1"/>
  <c r="AY142" i="11"/>
  <c r="BK143" i="11" s="1"/>
  <c r="AX142" i="11"/>
  <c r="BJ143" i="11" s="1"/>
  <c r="AW142" i="11"/>
  <c r="BI143" i="11" s="1"/>
  <c r="CJ141" i="11"/>
  <c r="CI141" i="11"/>
  <c r="CH141" i="11"/>
  <c r="CG141" i="11"/>
  <c r="CF141" i="11"/>
  <c r="CE141" i="11"/>
  <c r="CA141" i="11"/>
  <c r="BZ141" i="11"/>
  <c r="BY141" i="11"/>
  <c r="BX141" i="11"/>
  <c r="BF141" i="11"/>
  <c r="BR142" i="11" s="1"/>
  <c r="BE141" i="11"/>
  <c r="BQ142" i="11" s="1"/>
  <c r="BD141" i="11"/>
  <c r="BP142" i="11" s="1"/>
  <c r="BC141" i="11"/>
  <c r="BO142" i="11" s="1"/>
  <c r="BB141" i="11"/>
  <c r="BN142" i="11" s="1"/>
  <c r="BA141" i="11"/>
  <c r="BM142" i="11" s="1"/>
  <c r="AZ141" i="11"/>
  <c r="BL142" i="11" s="1"/>
  <c r="AY141" i="11"/>
  <c r="BK142" i="11" s="1"/>
  <c r="AX141" i="11"/>
  <c r="BJ142" i="11" s="1"/>
  <c r="AW141" i="11"/>
  <c r="CJ140" i="11"/>
  <c r="CI140" i="11"/>
  <c r="CH140" i="11"/>
  <c r="CG140" i="11"/>
  <c r="CF140" i="11"/>
  <c r="CE140" i="11"/>
  <c r="CA140" i="11"/>
  <c r="BZ140" i="11"/>
  <c r="BY140" i="11"/>
  <c r="BX140" i="11"/>
  <c r="BF140" i="11"/>
  <c r="BR141" i="11" s="1"/>
  <c r="BE140" i="11"/>
  <c r="BQ141" i="11" s="1"/>
  <c r="BD140" i="11"/>
  <c r="BP141" i="11" s="1"/>
  <c r="BC140" i="11"/>
  <c r="BO141" i="11" s="1"/>
  <c r="BB140" i="11"/>
  <c r="BN141" i="11" s="1"/>
  <c r="BA140" i="11"/>
  <c r="BM141" i="11" s="1"/>
  <c r="AZ140" i="11"/>
  <c r="BL141" i="11" s="1"/>
  <c r="AY140" i="11"/>
  <c r="BK141" i="11" s="1"/>
  <c r="AX140" i="11"/>
  <c r="BJ141" i="11" s="1"/>
  <c r="AW140" i="11"/>
  <c r="BI141" i="11" s="1"/>
  <c r="CJ139" i="11"/>
  <c r="CI139" i="11"/>
  <c r="CH139" i="11"/>
  <c r="CG139" i="11"/>
  <c r="CF139" i="11"/>
  <c r="CE139" i="11"/>
  <c r="CA139" i="11"/>
  <c r="BZ139" i="11"/>
  <c r="BY139" i="11"/>
  <c r="BX139" i="11"/>
  <c r="BF139" i="11"/>
  <c r="BR140" i="11" s="1"/>
  <c r="BE139" i="11"/>
  <c r="BQ140" i="11" s="1"/>
  <c r="BD139" i="11"/>
  <c r="BP140" i="11" s="1"/>
  <c r="BC139" i="11"/>
  <c r="BO140" i="11" s="1"/>
  <c r="BB139" i="11"/>
  <c r="BN140" i="11" s="1"/>
  <c r="BA139" i="11"/>
  <c r="BM140" i="11" s="1"/>
  <c r="AZ139" i="11"/>
  <c r="BL140" i="11" s="1"/>
  <c r="AY139" i="11"/>
  <c r="BK140" i="11" s="1"/>
  <c r="AX139" i="11"/>
  <c r="BJ140" i="11" s="1"/>
  <c r="AW139" i="11"/>
  <c r="BI140" i="11" s="1"/>
  <c r="CJ138" i="11"/>
  <c r="CI138" i="11"/>
  <c r="CH138" i="11"/>
  <c r="CG138" i="11"/>
  <c r="CF138" i="11"/>
  <c r="CE138" i="11"/>
  <c r="CA138" i="11"/>
  <c r="BZ138" i="11"/>
  <c r="BY138" i="11"/>
  <c r="BX138" i="11"/>
  <c r="BF138" i="11"/>
  <c r="BR139" i="11" s="1"/>
  <c r="BE138" i="11"/>
  <c r="BQ139" i="11" s="1"/>
  <c r="BD138" i="11"/>
  <c r="BP139" i="11" s="1"/>
  <c r="BC138" i="11"/>
  <c r="BO139" i="11" s="1"/>
  <c r="BB138" i="11"/>
  <c r="BN139" i="11" s="1"/>
  <c r="BA138" i="11"/>
  <c r="BM139" i="11" s="1"/>
  <c r="AZ138" i="11"/>
  <c r="BL139" i="11" s="1"/>
  <c r="AY138" i="11"/>
  <c r="BK139" i="11" s="1"/>
  <c r="AX138" i="11"/>
  <c r="BJ139" i="11" s="1"/>
  <c r="AW138" i="11"/>
  <c r="BI139" i="11" s="1"/>
  <c r="CJ137" i="11"/>
  <c r="CI137" i="11"/>
  <c r="CH137" i="11"/>
  <c r="CG137" i="11"/>
  <c r="CF137" i="11"/>
  <c r="CE137" i="11"/>
  <c r="CA137" i="11"/>
  <c r="BZ137" i="11"/>
  <c r="BY137" i="11"/>
  <c r="BX137" i="11"/>
  <c r="BF137" i="11"/>
  <c r="BR138" i="11" s="1"/>
  <c r="BE137" i="11"/>
  <c r="BQ138" i="11" s="1"/>
  <c r="BD137" i="11"/>
  <c r="BP138" i="11" s="1"/>
  <c r="BC137" i="11"/>
  <c r="BO138" i="11" s="1"/>
  <c r="BB137" i="11"/>
  <c r="BN138" i="11" s="1"/>
  <c r="BA137" i="11"/>
  <c r="BM138" i="11" s="1"/>
  <c r="AZ137" i="11"/>
  <c r="BL138" i="11" s="1"/>
  <c r="AY137" i="11"/>
  <c r="BK138" i="11" s="1"/>
  <c r="AX137" i="11"/>
  <c r="BJ138" i="11" s="1"/>
  <c r="AW137" i="11"/>
  <c r="BI138" i="11" s="1"/>
  <c r="CJ136" i="11"/>
  <c r="CJ144" i="11" s="1"/>
  <c r="AD60" i="11" s="1"/>
  <c r="CI136" i="11"/>
  <c r="CI144" i="11" s="1"/>
  <c r="AC60" i="11" s="1"/>
  <c r="CH136" i="11"/>
  <c r="CH144" i="11" s="1"/>
  <c r="AB60" i="11" s="1"/>
  <c r="CG136" i="11"/>
  <c r="CG144" i="11" s="1"/>
  <c r="AA60" i="11" s="1"/>
  <c r="CF136" i="11"/>
  <c r="CF144" i="11" s="1"/>
  <c r="CE136" i="11"/>
  <c r="CE144" i="11" s="1"/>
  <c r="Y60" i="11" s="1"/>
  <c r="CA136" i="11"/>
  <c r="BZ136" i="11"/>
  <c r="BY136" i="11"/>
  <c r="BX136" i="11"/>
  <c r="BF136" i="11"/>
  <c r="BR137" i="11" s="1"/>
  <c r="BE136" i="11"/>
  <c r="BQ137" i="11" s="1"/>
  <c r="BD136" i="11"/>
  <c r="BP137" i="11" s="1"/>
  <c r="BC136" i="11"/>
  <c r="BO137" i="11" s="1"/>
  <c r="BB136" i="11"/>
  <c r="BN137" i="11" s="1"/>
  <c r="BA136" i="11"/>
  <c r="BM137" i="11" s="1"/>
  <c r="AZ136" i="11"/>
  <c r="BL137" i="11" s="1"/>
  <c r="AY136" i="11"/>
  <c r="BK137" i="11" s="1"/>
  <c r="AX136" i="11"/>
  <c r="BJ137" i="11" s="1"/>
  <c r="AW136" i="11"/>
  <c r="BI137" i="11" s="1"/>
  <c r="BF135" i="11"/>
  <c r="BR136" i="11" s="1"/>
  <c r="BE135" i="11"/>
  <c r="BQ136" i="11" s="1"/>
  <c r="BD135" i="11"/>
  <c r="BP136" i="11" s="1"/>
  <c r="BC135" i="11"/>
  <c r="BO136" i="11" s="1"/>
  <c r="BO147" i="11" s="1"/>
  <c r="AA72" i="11" s="1"/>
  <c r="BB135" i="11"/>
  <c r="BN136" i="11" s="1"/>
  <c r="BA135" i="11"/>
  <c r="BM136" i="11" s="1"/>
  <c r="AZ135" i="11"/>
  <c r="BL136" i="11" s="1"/>
  <c r="AY135" i="11"/>
  <c r="BK136" i="11" s="1"/>
  <c r="AX135" i="11"/>
  <c r="BJ136" i="11" s="1"/>
  <c r="AW135" i="11"/>
  <c r="BI136" i="11" s="1"/>
  <c r="BF210" i="10"/>
  <c r="BE210" i="10"/>
  <c r="BD210" i="10"/>
  <c r="BC210" i="10"/>
  <c r="BB210" i="10"/>
  <c r="BA210" i="10"/>
  <c r="AZ210" i="10"/>
  <c r="AY210" i="10"/>
  <c r="AX210" i="10"/>
  <c r="AW210" i="10"/>
  <c r="BF209" i="10"/>
  <c r="BE209" i="10"/>
  <c r="BD209" i="10"/>
  <c r="BC209" i="10"/>
  <c r="BB209" i="10"/>
  <c r="BA209" i="10"/>
  <c r="AZ209" i="10"/>
  <c r="AY209" i="10"/>
  <c r="AX209" i="10"/>
  <c r="AW209" i="10"/>
  <c r="BF208" i="10"/>
  <c r="BE208" i="10"/>
  <c r="BD208" i="10"/>
  <c r="BC208" i="10"/>
  <c r="BB208" i="10"/>
  <c r="BA208" i="10"/>
  <c r="AZ208" i="10"/>
  <c r="AY208" i="10"/>
  <c r="AX208" i="10"/>
  <c r="AW208" i="10"/>
  <c r="BF207" i="10"/>
  <c r="BE207" i="10"/>
  <c r="BD207" i="10"/>
  <c r="BC207" i="10"/>
  <c r="BB207" i="10"/>
  <c r="BA207" i="10"/>
  <c r="AZ207" i="10"/>
  <c r="AY207" i="10"/>
  <c r="AX207" i="10"/>
  <c r="AW207" i="10"/>
  <c r="BF206" i="10"/>
  <c r="BE206" i="10"/>
  <c r="BD206" i="10"/>
  <c r="BC206" i="10"/>
  <c r="BB206" i="10"/>
  <c r="BA206" i="10"/>
  <c r="AZ206" i="10"/>
  <c r="AY206" i="10"/>
  <c r="AX206" i="10"/>
  <c r="AW206" i="10"/>
  <c r="BF205" i="10"/>
  <c r="BE205" i="10"/>
  <c r="BD205" i="10"/>
  <c r="BC205" i="10"/>
  <c r="BB205" i="10"/>
  <c r="BA205" i="10"/>
  <c r="AZ205" i="10"/>
  <c r="AY205" i="10"/>
  <c r="AX205" i="10"/>
  <c r="AW205" i="10"/>
  <c r="BF204" i="10"/>
  <c r="BE204" i="10"/>
  <c r="BD204" i="10"/>
  <c r="BC204" i="10"/>
  <c r="BB204" i="10"/>
  <c r="BA204" i="10"/>
  <c r="AZ204" i="10"/>
  <c r="AY204" i="10"/>
  <c r="AX204" i="10"/>
  <c r="AW204" i="10"/>
  <c r="BF203" i="10"/>
  <c r="BE203" i="10"/>
  <c r="BD203" i="10"/>
  <c r="BC203" i="10"/>
  <c r="BB203" i="10"/>
  <c r="BA203" i="10"/>
  <c r="AZ203" i="10"/>
  <c r="AY203" i="10"/>
  <c r="AX203" i="10"/>
  <c r="AW203" i="10"/>
  <c r="BF202" i="10"/>
  <c r="BE202" i="10"/>
  <c r="BD202" i="10"/>
  <c r="BC202" i="10"/>
  <c r="BB202" i="10"/>
  <c r="BA202" i="10"/>
  <c r="AZ202" i="10"/>
  <c r="AY202" i="10"/>
  <c r="AX202" i="10"/>
  <c r="AW202" i="10"/>
  <c r="BF201" i="10"/>
  <c r="BE201" i="10"/>
  <c r="BD201" i="10"/>
  <c r="BC201" i="10"/>
  <c r="BB201" i="10"/>
  <c r="BA201" i="10"/>
  <c r="AZ201" i="10"/>
  <c r="AY201" i="10"/>
  <c r="AX201" i="10"/>
  <c r="AW201" i="10"/>
  <c r="BF200" i="10"/>
  <c r="BE200" i="10"/>
  <c r="BD200" i="10"/>
  <c r="BC200" i="10"/>
  <c r="BB200" i="10"/>
  <c r="BA200" i="10"/>
  <c r="AZ200" i="10"/>
  <c r="AY200" i="10"/>
  <c r="AX200" i="10"/>
  <c r="AW200" i="10"/>
  <c r="BF197" i="10"/>
  <c r="BE197" i="10"/>
  <c r="BD197" i="10"/>
  <c r="BC197" i="10"/>
  <c r="BB197" i="10"/>
  <c r="BA197" i="10"/>
  <c r="AZ197" i="10"/>
  <c r="AY197" i="10"/>
  <c r="AX197" i="10"/>
  <c r="AW197" i="10"/>
  <c r="BF196" i="10"/>
  <c r="BE196" i="10"/>
  <c r="BD196" i="10"/>
  <c r="BC196" i="10"/>
  <c r="BB196" i="10"/>
  <c r="BA196" i="10"/>
  <c r="AZ196" i="10"/>
  <c r="AY196" i="10"/>
  <c r="AX196" i="10"/>
  <c r="AW196" i="10"/>
  <c r="BF195" i="10"/>
  <c r="BE195" i="10"/>
  <c r="BD195" i="10"/>
  <c r="BC195" i="10"/>
  <c r="BB195" i="10"/>
  <c r="BA195" i="10"/>
  <c r="AZ195" i="10"/>
  <c r="AY195" i="10"/>
  <c r="AX195" i="10"/>
  <c r="AW195" i="10"/>
  <c r="BF194" i="10"/>
  <c r="BE194" i="10"/>
  <c r="BD194" i="10"/>
  <c r="BC194" i="10"/>
  <c r="BB194" i="10"/>
  <c r="BA194" i="10"/>
  <c r="AZ194" i="10"/>
  <c r="AY194" i="10"/>
  <c r="AX194" i="10"/>
  <c r="AW194" i="10"/>
  <c r="BF193" i="10"/>
  <c r="BE193" i="10"/>
  <c r="BD193" i="10"/>
  <c r="BC193" i="10"/>
  <c r="BB193" i="10"/>
  <c r="BA193" i="10"/>
  <c r="AZ193" i="10"/>
  <c r="AY193" i="10"/>
  <c r="AX193" i="10"/>
  <c r="AW193" i="10"/>
  <c r="BF192" i="10"/>
  <c r="BE192" i="10"/>
  <c r="BD192" i="10"/>
  <c r="BC192" i="10"/>
  <c r="BB192" i="10"/>
  <c r="BA192" i="10"/>
  <c r="AZ192" i="10"/>
  <c r="AY192" i="10"/>
  <c r="AX192" i="10"/>
  <c r="AW192" i="10"/>
  <c r="BF191" i="10"/>
  <c r="BE191" i="10"/>
  <c r="BD191" i="10"/>
  <c r="BC191" i="10"/>
  <c r="BB191" i="10"/>
  <c r="BA191" i="10"/>
  <c r="AZ191" i="10"/>
  <c r="AY191" i="10"/>
  <c r="AX191" i="10"/>
  <c r="AW191" i="10"/>
  <c r="BF190" i="10"/>
  <c r="BE190" i="10"/>
  <c r="BD190" i="10"/>
  <c r="BC190" i="10"/>
  <c r="BB190" i="10"/>
  <c r="BA190" i="10"/>
  <c r="AZ190" i="10"/>
  <c r="AY190" i="10"/>
  <c r="AX190" i="10"/>
  <c r="AW190" i="10"/>
  <c r="BR189" i="10"/>
  <c r="BQ189" i="10"/>
  <c r="BP189" i="10"/>
  <c r="BO189" i="10"/>
  <c r="BN189" i="10"/>
  <c r="BF189" i="10"/>
  <c r="BE189" i="10"/>
  <c r="BD189" i="10"/>
  <c r="BC189" i="10"/>
  <c r="BB189" i="10"/>
  <c r="BA189" i="10"/>
  <c r="AZ189" i="10"/>
  <c r="AY189" i="10"/>
  <c r="AX189" i="10"/>
  <c r="AW189" i="10"/>
  <c r="BR188" i="10"/>
  <c r="BQ188" i="10"/>
  <c r="BP188" i="10"/>
  <c r="BO188" i="10"/>
  <c r="BN188" i="10"/>
  <c r="BF188" i="10"/>
  <c r="BE188" i="10"/>
  <c r="BD188" i="10"/>
  <c r="BC188" i="10"/>
  <c r="BB188" i="10"/>
  <c r="BA188" i="10"/>
  <c r="AZ188" i="10"/>
  <c r="AY188" i="10"/>
  <c r="AX188" i="10"/>
  <c r="AW188" i="10"/>
  <c r="BR187" i="10"/>
  <c r="BQ187" i="10"/>
  <c r="BP187" i="10"/>
  <c r="BO187" i="10"/>
  <c r="BN187" i="10"/>
  <c r="BF187" i="10"/>
  <c r="BE187" i="10"/>
  <c r="BD187" i="10"/>
  <c r="BC187" i="10"/>
  <c r="BB187" i="10"/>
  <c r="BA187" i="10"/>
  <c r="AZ187" i="10"/>
  <c r="AY187" i="10"/>
  <c r="AX187" i="10"/>
  <c r="AW187" i="10"/>
  <c r="BR186" i="10"/>
  <c r="BQ186" i="10"/>
  <c r="BP186" i="10"/>
  <c r="BO186" i="10"/>
  <c r="BN186" i="10"/>
  <c r="BR185" i="10"/>
  <c r="BQ185" i="10"/>
  <c r="BP185" i="10"/>
  <c r="BO185" i="10"/>
  <c r="BN185" i="10"/>
  <c r="BR184" i="10"/>
  <c r="BQ184" i="10"/>
  <c r="BP184" i="10"/>
  <c r="BO184" i="10"/>
  <c r="BN184" i="10"/>
  <c r="BF184" i="10"/>
  <c r="BE184" i="10"/>
  <c r="BD184" i="10"/>
  <c r="BC184" i="10"/>
  <c r="BB184" i="10"/>
  <c r="BA184" i="10"/>
  <c r="AZ184" i="10"/>
  <c r="AY184" i="10"/>
  <c r="AX184" i="10"/>
  <c r="AW184" i="10"/>
  <c r="BR183" i="10"/>
  <c r="BQ183" i="10"/>
  <c r="BP183" i="10"/>
  <c r="BO183" i="10"/>
  <c r="BN183" i="10"/>
  <c r="BF183" i="10"/>
  <c r="BE183" i="10"/>
  <c r="BD183" i="10"/>
  <c r="BC183" i="10"/>
  <c r="BB183" i="10"/>
  <c r="BA183" i="10"/>
  <c r="AZ183" i="10"/>
  <c r="AY183" i="10"/>
  <c r="AX183" i="10"/>
  <c r="AW183" i="10"/>
  <c r="BR182" i="10"/>
  <c r="BQ182" i="10"/>
  <c r="BP182" i="10"/>
  <c r="BO182" i="10"/>
  <c r="BN182" i="10"/>
  <c r="BF182" i="10"/>
  <c r="BE182" i="10"/>
  <c r="BD182" i="10"/>
  <c r="BC182" i="10"/>
  <c r="BB182" i="10"/>
  <c r="BA182" i="10"/>
  <c r="AZ182" i="10"/>
  <c r="AY182" i="10"/>
  <c r="AX182" i="10"/>
  <c r="AW182" i="10"/>
  <c r="BR181" i="10"/>
  <c r="BQ181" i="10"/>
  <c r="BP181" i="10"/>
  <c r="BO181" i="10"/>
  <c r="BN181" i="10"/>
  <c r="BF181" i="10"/>
  <c r="BE181" i="10"/>
  <c r="BD181" i="10"/>
  <c r="BC181" i="10"/>
  <c r="BB181" i="10"/>
  <c r="BA181" i="10"/>
  <c r="AZ181" i="10"/>
  <c r="AY181" i="10"/>
  <c r="AX181" i="10"/>
  <c r="AW181" i="10"/>
  <c r="BR180" i="10"/>
  <c r="BQ180" i="10"/>
  <c r="BP180" i="10"/>
  <c r="BO180" i="10"/>
  <c r="BN180" i="10"/>
  <c r="BF180" i="10"/>
  <c r="BE180" i="10"/>
  <c r="BD180" i="10"/>
  <c r="BC180" i="10"/>
  <c r="BB180" i="10"/>
  <c r="BA180" i="10"/>
  <c r="AZ180" i="10"/>
  <c r="AY180" i="10"/>
  <c r="AX180" i="10"/>
  <c r="AW180" i="10"/>
  <c r="BR179" i="10"/>
  <c r="BR190" i="10" s="1"/>
  <c r="BQ179" i="10"/>
  <c r="BQ190" i="10" s="1"/>
  <c r="BP179" i="10"/>
  <c r="BP190" i="10" s="1"/>
  <c r="BO179" i="10"/>
  <c r="BO190" i="10" s="1"/>
  <c r="BN179" i="10"/>
  <c r="BN190" i="10" s="1"/>
  <c r="BF179" i="10"/>
  <c r="BE179" i="10"/>
  <c r="BD179" i="10"/>
  <c r="BC179" i="10"/>
  <c r="BB179" i="10"/>
  <c r="BA179" i="10"/>
  <c r="AZ179" i="10"/>
  <c r="AY179" i="10"/>
  <c r="AX179" i="10"/>
  <c r="AW179" i="10"/>
  <c r="BF178" i="10"/>
  <c r="BE178" i="10"/>
  <c r="BD178" i="10"/>
  <c r="BC178" i="10"/>
  <c r="BB178" i="10"/>
  <c r="BA178" i="10"/>
  <c r="AZ178" i="10"/>
  <c r="AY178" i="10"/>
  <c r="AX178" i="10"/>
  <c r="AW178" i="10"/>
  <c r="BF177" i="10"/>
  <c r="BE177" i="10"/>
  <c r="BD177" i="10"/>
  <c r="BC177" i="10"/>
  <c r="BB177" i="10"/>
  <c r="BA177" i="10"/>
  <c r="AZ177" i="10"/>
  <c r="AY177" i="10"/>
  <c r="AX177" i="10"/>
  <c r="AW177" i="10"/>
  <c r="BF176" i="10"/>
  <c r="BE176" i="10"/>
  <c r="BD176" i="10"/>
  <c r="BC176" i="10"/>
  <c r="BB176" i="10"/>
  <c r="BA176" i="10"/>
  <c r="AZ176" i="10"/>
  <c r="AY176" i="10"/>
  <c r="AX176" i="10"/>
  <c r="AW176" i="10"/>
  <c r="BF175" i="10"/>
  <c r="BE175" i="10"/>
  <c r="BD175" i="10"/>
  <c r="BC175" i="10"/>
  <c r="BB175" i="10"/>
  <c r="BA175" i="10"/>
  <c r="AZ175" i="10"/>
  <c r="AY175" i="10"/>
  <c r="AX175" i="10"/>
  <c r="AW175" i="10"/>
  <c r="CB174" i="10"/>
  <c r="CA174" i="10"/>
  <c r="BZ174" i="10"/>
  <c r="BY174" i="10"/>
  <c r="BX174" i="10"/>
  <c r="BW174" i="10"/>
  <c r="BV174" i="10"/>
  <c r="BU174" i="10"/>
  <c r="BT174" i="10"/>
  <c r="BS174" i="10"/>
  <c r="BR174" i="10"/>
  <c r="BQ174" i="10"/>
  <c r="BP174" i="10"/>
  <c r="BO174" i="10"/>
  <c r="BN174" i="10"/>
  <c r="BM174" i="10"/>
  <c r="BL174" i="10"/>
  <c r="BK174" i="10"/>
  <c r="BJ174" i="10"/>
  <c r="BF174" i="10"/>
  <c r="BE174" i="10"/>
  <c r="BD174" i="10"/>
  <c r="BC174" i="10"/>
  <c r="BB174" i="10"/>
  <c r="BA174" i="10"/>
  <c r="AZ174" i="10"/>
  <c r="AY174" i="10"/>
  <c r="AX174" i="10"/>
  <c r="AW174" i="10"/>
  <c r="CB173" i="10"/>
  <c r="CA173" i="10"/>
  <c r="BZ173" i="10"/>
  <c r="BY173" i="10"/>
  <c r="BX173" i="10"/>
  <c r="BW173" i="10"/>
  <c r="BV173" i="10"/>
  <c r="BU173" i="10"/>
  <c r="BT173" i="10"/>
  <c r="BS173" i="10"/>
  <c r="BR173" i="10"/>
  <c r="BQ173" i="10"/>
  <c r="BP173" i="10"/>
  <c r="BO173" i="10"/>
  <c r="BN173" i="10"/>
  <c r="BM173" i="10"/>
  <c r="BL173" i="10"/>
  <c r="BK173" i="10"/>
  <c r="BJ173" i="10"/>
  <c r="CB172" i="10"/>
  <c r="CA172" i="10"/>
  <c r="BZ172" i="10"/>
  <c r="BY172" i="10"/>
  <c r="BX172" i="10"/>
  <c r="BW172" i="10"/>
  <c r="BV172" i="10"/>
  <c r="BU172" i="10"/>
  <c r="BT172" i="10"/>
  <c r="BS172" i="10"/>
  <c r="BR172" i="10"/>
  <c r="BQ172" i="10"/>
  <c r="BP172" i="10"/>
  <c r="BO172" i="10"/>
  <c r="BN172" i="10"/>
  <c r="BM172" i="10"/>
  <c r="BL172" i="10"/>
  <c r="BK172" i="10"/>
  <c r="BJ172" i="10"/>
  <c r="CB171" i="10"/>
  <c r="CA171" i="10"/>
  <c r="BZ171" i="10"/>
  <c r="BY171" i="10"/>
  <c r="BX171" i="10"/>
  <c r="BW171" i="10"/>
  <c r="BV171" i="10"/>
  <c r="BU171" i="10"/>
  <c r="BU175" i="10" s="1"/>
  <c r="BT171" i="10"/>
  <c r="BS171" i="10"/>
  <c r="BR171" i="10"/>
  <c r="BQ171" i="10"/>
  <c r="BP171" i="10"/>
  <c r="BO171" i="10"/>
  <c r="BN171" i="10"/>
  <c r="BM171" i="10"/>
  <c r="BL171" i="10"/>
  <c r="BK171" i="10"/>
  <c r="BJ171" i="10"/>
  <c r="BF171" i="10"/>
  <c r="BR160" i="10" s="1"/>
  <c r="BE171" i="10"/>
  <c r="BD171" i="10"/>
  <c r="BC171" i="10"/>
  <c r="BB171" i="10"/>
  <c r="BA171" i="10"/>
  <c r="AZ171" i="10"/>
  <c r="AY171" i="10"/>
  <c r="AX171" i="10"/>
  <c r="AW171" i="10"/>
  <c r="CB170" i="10"/>
  <c r="CA170" i="10"/>
  <c r="BZ170" i="10"/>
  <c r="BY170" i="10"/>
  <c r="BX170" i="10"/>
  <c r="BW170" i="10"/>
  <c r="BV170" i="10"/>
  <c r="BU170" i="10"/>
  <c r="BT170" i="10"/>
  <c r="BS170" i="10"/>
  <c r="BR170" i="10"/>
  <c r="BQ170" i="10"/>
  <c r="BP170" i="10"/>
  <c r="BO170" i="10"/>
  <c r="BN170" i="10"/>
  <c r="BM170" i="10"/>
  <c r="BL170" i="10"/>
  <c r="BK170" i="10"/>
  <c r="BJ170" i="10"/>
  <c r="BF170" i="10"/>
  <c r="BE170" i="10"/>
  <c r="BD170" i="10"/>
  <c r="BC170" i="10"/>
  <c r="BB170" i="10"/>
  <c r="BA170" i="10"/>
  <c r="AZ170" i="10"/>
  <c r="AY170" i="10"/>
  <c r="BK159" i="10" s="1"/>
  <c r="AX170" i="10"/>
  <c r="AW170" i="10"/>
  <c r="CB169" i="10"/>
  <c r="CA169" i="10"/>
  <c r="BZ169" i="10"/>
  <c r="BY169" i="10"/>
  <c r="BX169" i="10"/>
  <c r="BW169" i="10"/>
  <c r="BV169" i="10"/>
  <c r="BU169" i="10"/>
  <c r="BT169" i="10"/>
  <c r="BS169" i="10"/>
  <c r="BR169" i="10"/>
  <c r="BQ169" i="10"/>
  <c r="BP169" i="10"/>
  <c r="BO169" i="10"/>
  <c r="BN169" i="10"/>
  <c r="BM169" i="10"/>
  <c r="BL169" i="10"/>
  <c r="BK169" i="10"/>
  <c r="BJ169" i="10"/>
  <c r="BF169" i="10"/>
  <c r="BE169" i="10"/>
  <c r="BD169" i="10"/>
  <c r="BP158" i="10" s="1"/>
  <c r="BC169" i="10"/>
  <c r="BB169" i="10"/>
  <c r="BA169" i="10"/>
  <c r="AZ169" i="10"/>
  <c r="AY169" i="10"/>
  <c r="AX169" i="10"/>
  <c r="AW169" i="10"/>
  <c r="CB168" i="10"/>
  <c r="CA168" i="10"/>
  <c r="BZ168" i="10"/>
  <c r="BY168" i="10"/>
  <c r="BX168" i="10"/>
  <c r="BW168" i="10"/>
  <c r="BV168" i="10"/>
  <c r="BU168" i="10"/>
  <c r="BT168" i="10"/>
  <c r="BS168" i="10"/>
  <c r="BR168" i="10"/>
  <c r="BQ168" i="10"/>
  <c r="BP168" i="10"/>
  <c r="BO168" i="10"/>
  <c r="BN168" i="10"/>
  <c r="BM168" i="10"/>
  <c r="BL168" i="10"/>
  <c r="BK168" i="10"/>
  <c r="BJ168" i="10"/>
  <c r="BF168" i="10"/>
  <c r="BE168" i="10"/>
  <c r="BD168" i="10"/>
  <c r="BC168" i="10"/>
  <c r="BB168" i="10"/>
  <c r="BA168" i="10"/>
  <c r="AZ168" i="10"/>
  <c r="AY168" i="10"/>
  <c r="AX168" i="10"/>
  <c r="AW168" i="10"/>
  <c r="BI157" i="10" s="1"/>
  <c r="CB167" i="10"/>
  <c r="CA167" i="10"/>
  <c r="BZ167" i="10"/>
  <c r="BY167" i="10"/>
  <c r="BX167" i="10"/>
  <c r="BW167" i="10"/>
  <c r="BV167" i="10"/>
  <c r="BU167" i="10"/>
  <c r="BT167" i="10"/>
  <c r="BS167" i="10"/>
  <c r="BR167" i="10"/>
  <c r="BQ167" i="10"/>
  <c r="BP167" i="10"/>
  <c r="BO167" i="10"/>
  <c r="BN167" i="10"/>
  <c r="BM167" i="10"/>
  <c r="BL167" i="10"/>
  <c r="BK167" i="10"/>
  <c r="BJ167" i="10"/>
  <c r="BF167" i="10"/>
  <c r="BE167" i="10"/>
  <c r="BD167" i="10"/>
  <c r="BC167" i="10"/>
  <c r="BB167" i="10"/>
  <c r="BA167" i="10"/>
  <c r="AZ167" i="10"/>
  <c r="AY167" i="10"/>
  <c r="AX167" i="10"/>
  <c r="AW167" i="10"/>
  <c r="CB166" i="10"/>
  <c r="CA166" i="10"/>
  <c r="BZ166" i="10"/>
  <c r="BY166" i="10"/>
  <c r="BX166" i="10"/>
  <c r="BW166" i="10"/>
  <c r="BV166" i="10"/>
  <c r="BU166" i="10"/>
  <c r="BT166" i="10"/>
  <c r="BS166" i="10"/>
  <c r="BR166" i="10"/>
  <c r="BQ166" i="10"/>
  <c r="BP166" i="10"/>
  <c r="BO166" i="10"/>
  <c r="BN166" i="10"/>
  <c r="BM166" i="10"/>
  <c r="BL166" i="10"/>
  <c r="BK166" i="10"/>
  <c r="BJ166" i="10"/>
  <c r="BF166" i="10"/>
  <c r="BE166" i="10"/>
  <c r="BD166" i="10"/>
  <c r="BC166" i="10"/>
  <c r="BB166" i="10"/>
  <c r="BA166" i="10"/>
  <c r="AZ166" i="10"/>
  <c r="AY166" i="10"/>
  <c r="AX166" i="10"/>
  <c r="AW166" i="10"/>
  <c r="CB165" i="10"/>
  <c r="CA165" i="10"/>
  <c r="BZ165" i="10"/>
  <c r="BY165" i="10"/>
  <c r="BX165" i="10"/>
  <c r="BW165" i="10"/>
  <c r="BV165" i="10"/>
  <c r="BU165" i="10"/>
  <c r="BT165" i="10"/>
  <c r="BS165" i="10"/>
  <c r="BR165" i="10"/>
  <c r="BQ165" i="10"/>
  <c r="BP165" i="10"/>
  <c r="BO165" i="10"/>
  <c r="BN165" i="10"/>
  <c r="BM165" i="10"/>
  <c r="BL165" i="10"/>
  <c r="BK165" i="10"/>
  <c r="BJ165" i="10"/>
  <c r="BF165" i="10"/>
  <c r="BE165" i="10"/>
  <c r="BD165" i="10"/>
  <c r="BC165" i="10"/>
  <c r="BB165" i="10"/>
  <c r="BA165" i="10"/>
  <c r="AZ165" i="10"/>
  <c r="AY165" i="10"/>
  <c r="AX165" i="10"/>
  <c r="AW165" i="10"/>
  <c r="CB164" i="10"/>
  <c r="CB175" i="10" s="1"/>
  <c r="CA164" i="10"/>
  <c r="CA175" i="10" s="1"/>
  <c r="BZ164" i="10"/>
  <c r="BZ175" i="10" s="1"/>
  <c r="BY164" i="10"/>
  <c r="BY175" i="10" s="1"/>
  <c r="BX164" i="10"/>
  <c r="BX175" i="10" s="1"/>
  <c r="BW164" i="10"/>
  <c r="BW175" i="10" s="1"/>
  <c r="BV164" i="10"/>
  <c r="BV175" i="10" s="1"/>
  <c r="BU164" i="10"/>
  <c r="BT164" i="10"/>
  <c r="BT175" i="10" s="1"/>
  <c r="BS164" i="10"/>
  <c r="BS175" i="10" s="1"/>
  <c r="BR164" i="10"/>
  <c r="BR175" i="10" s="1"/>
  <c r="BQ164" i="10"/>
  <c r="BQ175" i="10" s="1"/>
  <c r="BP164" i="10"/>
  <c r="BP175" i="10" s="1"/>
  <c r="BO164" i="10"/>
  <c r="BO175" i="10" s="1"/>
  <c r="BN164" i="10"/>
  <c r="BN175" i="10" s="1"/>
  <c r="BV180" i="10" s="1"/>
  <c r="Z54" i="10" s="1"/>
  <c r="Z61" i="10" s="1"/>
  <c r="BM164" i="10"/>
  <c r="BM175" i="10" s="1"/>
  <c r="BW180" i="10" s="1"/>
  <c r="AA54" i="10" s="1"/>
  <c r="AA61" i="10" s="1"/>
  <c r="BL164" i="10"/>
  <c r="BL175" i="10" s="1"/>
  <c r="BK164" i="10"/>
  <c r="BK175" i="10" s="1"/>
  <c r="BJ164" i="10"/>
  <c r="BJ175" i="10" s="1"/>
  <c r="BF164" i="10"/>
  <c r="BE164" i="10"/>
  <c r="BD164" i="10"/>
  <c r="BC164" i="10"/>
  <c r="BB164" i="10"/>
  <c r="BA164" i="10"/>
  <c r="AZ164" i="10"/>
  <c r="AY164" i="10"/>
  <c r="AX164" i="10"/>
  <c r="AW164" i="10"/>
  <c r="BF163" i="10"/>
  <c r="BE163" i="10"/>
  <c r="BD163" i="10"/>
  <c r="BC163" i="10"/>
  <c r="BB163" i="10"/>
  <c r="BA163" i="10"/>
  <c r="AZ163" i="10"/>
  <c r="AY163" i="10"/>
  <c r="AX163" i="10"/>
  <c r="AW163" i="10"/>
  <c r="BF162" i="10"/>
  <c r="BE162" i="10"/>
  <c r="BD162" i="10"/>
  <c r="BC162" i="10"/>
  <c r="BB162" i="10"/>
  <c r="BA162" i="10"/>
  <c r="AZ162" i="10"/>
  <c r="AY162" i="10"/>
  <c r="AX162" i="10"/>
  <c r="AW162" i="10"/>
  <c r="BF161" i="10"/>
  <c r="BE161" i="10"/>
  <c r="BD161" i="10"/>
  <c r="BC161" i="10"/>
  <c r="BB161" i="10"/>
  <c r="BA161" i="10"/>
  <c r="AZ161" i="10"/>
  <c r="AY161" i="10"/>
  <c r="AX161" i="10"/>
  <c r="AW161" i="10"/>
  <c r="BQ160" i="10"/>
  <c r="BP160" i="10"/>
  <c r="BO160" i="10"/>
  <c r="BN160" i="10"/>
  <c r="BM160" i="10"/>
  <c r="BL160" i="10"/>
  <c r="BK160" i="10"/>
  <c r="BJ160" i="10"/>
  <c r="BI160" i="10"/>
  <c r="BR159" i="10"/>
  <c r="BQ159" i="10"/>
  <c r="BP159" i="10"/>
  <c r="BO159" i="10"/>
  <c r="BN159" i="10"/>
  <c r="BM159" i="10"/>
  <c r="BL159" i="10"/>
  <c r="BJ159" i="10"/>
  <c r="BI159" i="10"/>
  <c r="BR158" i="10"/>
  <c r="BQ158" i="10"/>
  <c r="BO158" i="10"/>
  <c r="BN158" i="10"/>
  <c r="BM158" i="10"/>
  <c r="BL158" i="10"/>
  <c r="BK158" i="10"/>
  <c r="BJ158" i="10"/>
  <c r="BI158" i="10"/>
  <c r="BF158" i="10"/>
  <c r="BE158" i="10"/>
  <c r="BD158" i="10"/>
  <c r="BC158" i="10"/>
  <c r="BB158" i="10"/>
  <c r="BA158" i="10"/>
  <c r="AZ158" i="10"/>
  <c r="AY158" i="10"/>
  <c r="AX158" i="10"/>
  <c r="AW158" i="10"/>
  <c r="BR157" i="10"/>
  <c r="BQ157" i="10"/>
  <c r="BP157" i="10"/>
  <c r="BO157" i="10"/>
  <c r="BN157" i="10"/>
  <c r="BM157" i="10"/>
  <c r="BL157" i="10"/>
  <c r="BK157" i="10"/>
  <c r="BJ157" i="10"/>
  <c r="BF157" i="10"/>
  <c r="BE157" i="10"/>
  <c r="BD157" i="10"/>
  <c r="BC157" i="10"/>
  <c r="BB157" i="10"/>
  <c r="BA157" i="10"/>
  <c r="AZ157" i="10"/>
  <c r="AY157" i="10"/>
  <c r="AX157" i="10"/>
  <c r="AW157" i="10"/>
  <c r="BR156" i="10"/>
  <c r="BQ156" i="10"/>
  <c r="BP156" i="10"/>
  <c r="BO156" i="10"/>
  <c r="BN156" i="10"/>
  <c r="BM156" i="10"/>
  <c r="BL156" i="10"/>
  <c r="BK156" i="10"/>
  <c r="BJ156" i="10"/>
  <c r="BI156" i="10"/>
  <c r="BF156" i="10"/>
  <c r="BE156" i="10"/>
  <c r="BD156" i="10"/>
  <c r="BC156" i="10"/>
  <c r="BB156" i="10"/>
  <c r="BA156" i="10"/>
  <c r="AZ156" i="10"/>
  <c r="AY156" i="10"/>
  <c r="AX156" i="10"/>
  <c r="AW156" i="10"/>
  <c r="BR155" i="10"/>
  <c r="BQ155" i="10"/>
  <c r="BP155" i="10"/>
  <c r="BO155" i="10"/>
  <c r="BN155" i="10"/>
  <c r="BM155" i="10"/>
  <c r="BL155" i="10"/>
  <c r="BK155" i="10"/>
  <c r="BJ155" i="10"/>
  <c r="BI155" i="10"/>
  <c r="BF155" i="10"/>
  <c r="BE155" i="10"/>
  <c r="BD155" i="10"/>
  <c r="BC155" i="10"/>
  <c r="BB155" i="10"/>
  <c r="BA155" i="10"/>
  <c r="AZ155" i="10"/>
  <c r="AY155" i="10"/>
  <c r="AX155" i="10"/>
  <c r="AW155" i="10"/>
  <c r="BR154" i="10"/>
  <c r="BQ154" i="10"/>
  <c r="BP154" i="10"/>
  <c r="BO154" i="10"/>
  <c r="BN154" i="10"/>
  <c r="BM154" i="10"/>
  <c r="BL154" i="10"/>
  <c r="BK154" i="10"/>
  <c r="BJ154" i="10"/>
  <c r="BI154" i="10"/>
  <c r="BF154" i="10"/>
  <c r="BE154" i="10"/>
  <c r="BD154" i="10"/>
  <c r="BC154" i="10"/>
  <c r="BB154" i="10"/>
  <c r="BA154" i="10"/>
  <c r="AZ154" i="10"/>
  <c r="AY154" i="10"/>
  <c r="AX154" i="10"/>
  <c r="AW154" i="10"/>
  <c r="BR153" i="10"/>
  <c r="BQ153" i="10"/>
  <c r="BP153" i="10"/>
  <c r="BO153" i="10"/>
  <c r="BN153" i="10"/>
  <c r="BM153" i="10"/>
  <c r="BL153" i="10"/>
  <c r="BK153" i="10"/>
  <c r="BJ153" i="10"/>
  <c r="BI153" i="10"/>
  <c r="BF153" i="10"/>
  <c r="BE153" i="10"/>
  <c r="BD153" i="10"/>
  <c r="BC153" i="10"/>
  <c r="BB153" i="10"/>
  <c r="BA153" i="10"/>
  <c r="AZ153" i="10"/>
  <c r="AY153" i="10"/>
  <c r="AX153" i="10"/>
  <c r="AW153" i="10"/>
  <c r="BR152" i="10"/>
  <c r="BQ152" i="10"/>
  <c r="BP152" i="10"/>
  <c r="BO152" i="10"/>
  <c r="BN152" i="10"/>
  <c r="BM152" i="10"/>
  <c r="BL152" i="10"/>
  <c r="BK152" i="10"/>
  <c r="BJ152" i="10"/>
  <c r="BI152" i="10"/>
  <c r="BF152" i="10"/>
  <c r="BE152" i="10"/>
  <c r="BD152" i="10"/>
  <c r="BC152" i="10"/>
  <c r="BB152" i="10"/>
  <c r="BA152" i="10"/>
  <c r="AZ152" i="10"/>
  <c r="AY152" i="10"/>
  <c r="AX152" i="10"/>
  <c r="AW152" i="10"/>
  <c r="BR151" i="10"/>
  <c r="BQ151" i="10"/>
  <c r="BP151" i="10"/>
  <c r="BO151" i="10"/>
  <c r="BN151" i="10"/>
  <c r="BM151" i="10"/>
  <c r="BL151" i="10"/>
  <c r="BK151" i="10"/>
  <c r="BJ151" i="10"/>
  <c r="BI151" i="10"/>
  <c r="BF151" i="10"/>
  <c r="BE151" i="10"/>
  <c r="BD151" i="10"/>
  <c r="BC151" i="10"/>
  <c r="BB151" i="10"/>
  <c r="BA151" i="10"/>
  <c r="AZ151" i="10"/>
  <c r="AY151" i="10"/>
  <c r="AX151" i="10"/>
  <c r="AW151" i="10"/>
  <c r="BR150" i="10"/>
  <c r="BR161" i="10" s="1"/>
  <c r="AC75" i="10" s="1"/>
  <c r="BQ150" i="10"/>
  <c r="BQ161" i="10" s="1"/>
  <c r="AC74" i="10" s="1"/>
  <c r="BP150" i="10"/>
  <c r="BO150" i="10"/>
  <c r="BO161" i="10" s="1"/>
  <c r="AC72" i="10" s="1"/>
  <c r="BN150" i="10"/>
  <c r="BN161" i="10" s="1"/>
  <c r="AC71" i="10" s="1"/>
  <c r="BM150" i="10"/>
  <c r="BM161" i="10" s="1"/>
  <c r="AC70" i="10" s="1"/>
  <c r="BL150" i="10"/>
  <c r="BL161" i="10" s="1"/>
  <c r="AC69" i="10" s="1"/>
  <c r="BK150" i="10"/>
  <c r="BK161" i="10" s="1"/>
  <c r="AC68" i="10" s="1"/>
  <c r="BJ150" i="10"/>
  <c r="BJ161" i="10" s="1"/>
  <c r="AC67" i="10" s="1"/>
  <c r="BI150" i="10"/>
  <c r="BF150" i="10"/>
  <c r="BE150" i="10"/>
  <c r="BD150" i="10"/>
  <c r="BC150" i="10"/>
  <c r="BB150" i="10"/>
  <c r="BA150" i="10"/>
  <c r="AZ150" i="10"/>
  <c r="AY150" i="10"/>
  <c r="AX150" i="10"/>
  <c r="AW150" i="10"/>
  <c r="BF149" i="10"/>
  <c r="BE149" i="10"/>
  <c r="BD149" i="10"/>
  <c r="BC149" i="10"/>
  <c r="BB149" i="10"/>
  <c r="BA149" i="10"/>
  <c r="AZ149" i="10"/>
  <c r="AY149" i="10"/>
  <c r="AX149" i="10"/>
  <c r="AW149" i="10"/>
  <c r="BF148" i="10"/>
  <c r="BE148" i="10"/>
  <c r="BD148" i="10"/>
  <c r="BC148" i="10"/>
  <c r="BB148" i="10"/>
  <c r="BA148" i="10"/>
  <c r="AZ148" i="10"/>
  <c r="AY148" i="10"/>
  <c r="AX148" i="10"/>
  <c r="AW148" i="10"/>
  <c r="BM146" i="10"/>
  <c r="BK146" i="10"/>
  <c r="BF145" i="10"/>
  <c r="BR146" i="10" s="1"/>
  <c r="BE145" i="10"/>
  <c r="BQ146" i="10" s="1"/>
  <c r="BD145" i="10"/>
  <c r="BP146" i="10" s="1"/>
  <c r="BC145" i="10"/>
  <c r="BO146" i="10" s="1"/>
  <c r="BB145" i="10"/>
  <c r="BN146" i="10" s="1"/>
  <c r="BA145" i="10"/>
  <c r="AZ145" i="10"/>
  <c r="BL146" i="10" s="1"/>
  <c r="AY145" i="10"/>
  <c r="AX145" i="10"/>
  <c r="BJ146" i="10" s="1"/>
  <c r="AW145" i="10"/>
  <c r="BI146" i="10" s="1"/>
  <c r="BF144" i="10"/>
  <c r="BR145" i="10" s="1"/>
  <c r="BE144" i="10"/>
  <c r="BQ145" i="10" s="1"/>
  <c r="BD144" i="10"/>
  <c r="BP145" i="10" s="1"/>
  <c r="BC144" i="10"/>
  <c r="BO145" i="10" s="1"/>
  <c r="BB144" i="10"/>
  <c r="BN145" i="10" s="1"/>
  <c r="BA144" i="10"/>
  <c r="BM145" i="10" s="1"/>
  <c r="AZ144" i="10"/>
  <c r="BL145" i="10" s="1"/>
  <c r="AY144" i="10"/>
  <c r="BK145" i="10" s="1"/>
  <c r="AX144" i="10"/>
  <c r="BJ145" i="10" s="1"/>
  <c r="AW144" i="10"/>
  <c r="BI145" i="10" s="1"/>
  <c r="CJ143" i="10"/>
  <c r="CI143" i="10"/>
  <c r="CH143" i="10"/>
  <c r="CG143" i="10"/>
  <c r="CF143" i="10"/>
  <c r="CE143" i="10"/>
  <c r="BF143" i="10"/>
  <c r="BR144" i="10" s="1"/>
  <c r="BE143" i="10"/>
  <c r="BQ144" i="10" s="1"/>
  <c r="BD143" i="10"/>
  <c r="BP144" i="10" s="1"/>
  <c r="BC143" i="10"/>
  <c r="BO144" i="10" s="1"/>
  <c r="BB143" i="10"/>
  <c r="BN144" i="10" s="1"/>
  <c r="BA143" i="10"/>
  <c r="BM144" i="10" s="1"/>
  <c r="AZ143" i="10"/>
  <c r="BL144" i="10" s="1"/>
  <c r="AY143" i="10"/>
  <c r="BK144" i="10" s="1"/>
  <c r="AX143" i="10"/>
  <c r="BJ144" i="10" s="1"/>
  <c r="AW143" i="10"/>
  <c r="BI144" i="10" s="1"/>
  <c r="CJ142" i="10"/>
  <c r="CI142" i="10"/>
  <c r="CH142" i="10"/>
  <c r="CG142" i="10"/>
  <c r="CF142" i="10"/>
  <c r="CE142" i="10"/>
  <c r="BQ142" i="10"/>
  <c r="BJ142" i="10"/>
  <c r="BF142" i="10"/>
  <c r="BR143" i="10" s="1"/>
  <c r="BE142" i="10"/>
  <c r="BQ143" i="10" s="1"/>
  <c r="BD142" i="10"/>
  <c r="BP143" i="10" s="1"/>
  <c r="BC142" i="10"/>
  <c r="BO143" i="10" s="1"/>
  <c r="BB142" i="10"/>
  <c r="BN143" i="10" s="1"/>
  <c r="BA142" i="10"/>
  <c r="BM143" i="10" s="1"/>
  <c r="AZ142" i="10"/>
  <c r="BL143" i="10" s="1"/>
  <c r="AY142" i="10"/>
  <c r="BK143" i="10" s="1"/>
  <c r="AX142" i="10"/>
  <c r="BJ143" i="10" s="1"/>
  <c r="AW142" i="10"/>
  <c r="BI143" i="10" s="1"/>
  <c r="CJ141" i="10"/>
  <c r="CI141" i="10"/>
  <c r="CH141" i="10"/>
  <c r="CG141" i="10"/>
  <c r="CF141" i="10"/>
  <c r="CE141" i="10"/>
  <c r="CA141" i="10"/>
  <c r="BZ141" i="10"/>
  <c r="BY141" i="10"/>
  <c r="BX141" i="10"/>
  <c r="BP141" i="10"/>
  <c r="BK141" i="10"/>
  <c r="BF141" i="10"/>
  <c r="BR142" i="10" s="1"/>
  <c r="BE141" i="10"/>
  <c r="BD141" i="10"/>
  <c r="BP142" i="10" s="1"/>
  <c r="BC141" i="10"/>
  <c r="BO142" i="10" s="1"/>
  <c r="BB141" i="10"/>
  <c r="BN142" i="10" s="1"/>
  <c r="BA141" i="10"/>
  <c r="BM142" i="10" s="1"/>
  <c r="AZ141" i="10"/>
  <c r="BL142" i="10" s="1"/>
  <c r="AY141" i="10"/>
  <c r="BK142" i="10" s="1"/>
  <c r="AX141" i="10"/>
  <c r="AW141" i="10"/>
  <c r="BI142" i="10" s="1"/>
  <c r="CJ140" i="10"/>
  <c r="CI140" i="10"/>
  <c r="CH140" i="10"/>
  <c r="CG140" i="10"/>
  <c r="CF140" i="10"/>
  <c r="CE140" i="10"/>
  <c r="CA140" i="10"/>
  <c r="BZ140" i="10"/>
  <c r="BY140" i="10"/>
  <c r="BX140" i="10"/>
  <c r="BQ140" i="10"/>
  <c r="BJ140" i="10"/>
  <c r="BF140" i="10"/>
  <c r="BR141" i="10" s="1"/>
  <c r="BE140" i="10"/>
  <c r="BQ141" i="10" s="1"/>
  <c r="BD140" i="10"/>
  <c r="BC140" i="10"/>
  <c r="BO141" i="10" s="1"/>
  <c r="BB140" i="10"/>
  <c r="BN141" i="10" s="1"/>
  <c r="BA140" i="10"/>
  <c r="BM141" i="10" s="1"/>
  <c r="AZ140" i="10"/>
  <c r="BL141" i="10" s="1"/>
  <c r="AY140" i="10"/>
  <c r="AX140" i="10"/>
  <c r="BJ141" i="10" s="1"/>
  <c r="AW140" i="10"/>
  <c r="BI141" i="10" s="1"/>
  <c r="CJ139" i="10"/>
  <c r="CI139" i="10"/>
  <c r="CH139" i="10"/>
  <c r="CG139" i="10"/>
  <c r="CF139" i="10"/>
  <c r="CE139" i="10"/>
  <c r="CA139" i="10"/>
  <c r="BZ139" i="10"/>
  <c r="BY139" i="10"/>
  <c r="BX139" i="10"/>
  <c r="BP139" i="10"/>
  <c r="BK139" i="10"/>
  <c r="BF139" i="10"/>
  <c r="BR140" i="10" s="1"/>
  <c r="BE139" i="10"/>
  <c r="BD139" i="10"/>
  <c r="BP140" i="10" s="1"/>
  <c r="BC139" i="10"/>
  <c r="BO140" i="10" s="1"/>
  <c r="BB139" i="10"/>
  <c r="BN140" i="10" s="1"/>
  <c r="BA139" i="10"/>
  <c r="BM140" i="10" s="1"/>
  <c r="AZ139" i="10"/>
  <c r="BL140" i="10" s="1"/>
  <c r="AY139" i="10"/>
  <c r="BK140" i="10" s="1"/>
  <c r="AX139" i="10"/>
  <c r="AW139" i="10"/>
  <c r="BI140" i="10" s="1"/>
  <c r="CJ138" i="10"/>
  <c r="CI138" i="10"/>
  <c r="CH138" i="10"/>
  <c r="CG138" i="10"/>
  <c r="CF138" i="10"/>
  <c r="CE138" i="10"/>
  <c r="CA138" i="10"/>
  <c r="BZ138" i="10"/>
  <c r="BY138" i="10"/>
  <c r="BX138" i="10"/>
  <c r="BQ138" i="10"/>
  <c r="BF138" i="10"/>
  <c r="BR139" i="10" s="1"/>
  <c r="BE138" i="10"/>
  <c r="BQ139" i="10" s="1"/>
  <c r="BD138" i="10"/>
  <c r="BC138" i="10"/>
  <c r="BO139" i="10" s="1"/>
  <c r="BB138" i="10"/>
  <c r="BN139" i="10" s="1"/>
  <c r="BA138" i="10"/>
  <c r="BM139" i="10" s="1"/>
  <c r="AZ138" i="10"/>
  <c r="BL139" i="10" s="1"/>
  <c r="AY138" i="10"/>
  <c r="AX138" i="10"/>
  <c r="BJ139" i="10" s="1"/>
  <c r="AW138" i="10"/>
  <c r="BI139" i="10" s="1"/>
  <c r="CJ137" i="10"/>
  <c r="CI137" i="10"/>
  <c r="CH137" i="10"/>
  <c r="CG137" i="10"/>
  <c r="CF137" i="10"/>
  <c r="CE137" i="10"/>
  <c r="CA137" i="10"/>
  <c r="BZ137" i="10"/>
  <c r="BY137" i="10"/>
  <c r="BX137" i="10"/>
  <c r="BP137" i="10"/>
  <c r="BK137" i="10"/>
  <c r="BF137" i="10"/>
  <c r="BR138" i="10" s="1"/>
  <c r="BE137" i="10"/>
  <c r="BD137" i="10"/>
  <c r="BP138" i="10" s="1"/>
  <c r="BC137" i="10"/>
  <c r="BO138" i="10" s="1"/>
  <c r="BB137" i="10"/>
  <c r="BN138" i="10" s="1"/>
  <c r="BA137" i="10"/>
  <c r="BM138" i="10" s="1"/>
  <c r="AZ137" i="10"/>
  <c r="BL138" i="10" s="1"/>
  <c r="AY137" i="10"/>
  <c r="BK138" i="10" s="1"/>
  <c r="AX137" i="10"/>
  <c r="BJ138" i="10" s="1"/>
  <c r="AW137" i="10"/>
  <c r="BI138" i="10" s="1"/>
  <c r="CJ136" i="10"/>
  <c r="CJ144" i="10" s="1"/>
  <c r="AD60" i="10" s="1"/>
  <c r="CI136" i="10"/>
  <c r="CI144" i="10" s="1"/>
  <c r="AC60" i="10" s="1"/>
  <c r="CH136" i="10"/>
  <c r="CH144" i="10" s="1"/>
  <c r="AB60" i="10" s="1"/>
  <c r="CG136" i="10"/>
  <c r="CG144" i="10" s="1"/>
  <c r="AA60" i="10" s="1"/>
  <c r="CF136" i="10"/>
  <c r="CF144" i="10" s="1"/>
  <c r="Z60" i="10" s="1"/>
  <c r="CE136" i="10"/>
  <c r="CE144" i="10" s="1"/>
  <c r="Y60" i="10" s="1"/>
  <c r="CA136" i="10"/>
  <c r="BZ136" i="10"/>
  <c r="BY136" i="10"/>
  <c r="BX136" i="10"/>
  <c r="BQ136" i="10"/>
  <c r="BJ136" i="10"/>
  <c r="BI136" i="10"/>
  <c r="BF136" i="10"/>
  <c r="BR137" i="10" s="1"/>
  <c r="BE136" i="10"/>
  <c r="BQ137" i="10" s="1"/>
  <c r="BD136" i="10"/>
  <c r="BC136" i="10"/>
  <c r="BO137" i="10" s="1"/>
  <c r="BB136" i="10"/>
  <c r="BN137" i="10" s="1"/>
  <c r="BA136" i="10"/>
  <c r="BM137" i="10" s="1"/>
  <c r="AZ136" i="10"/>
  <c r="BL137" i="10" s="1"/>
  <c r="AY136" i="10"/>
  <c r="AX136" i="10"/>
  <c r="BJ137" i="10" s="1"/>
  <c r="AW136" i="10"/>
  <c r="BI137" i="10" s="1"/>
  <c r="BF135" i="10"/>
  <c r="BR136" i="10" s="1"/>
  <c r="BE135" i="10"/>
  <c r="BD135" i="10"/>
  <c r="BP136" i="10" s="1"/>
  <c r="BC135" i="10"/>
  <c r="BO136" i="10" s="1"/>
  <c r="BB135" i="10"/>
  <c r="BN136" i="10" s="1"/>
  <c r="BN147" i="10" s="1"/>
  <c r="AA71" i="10" s="1"/>
  <c r="BA135" i="10"/>
  <c r="BM136" i="10" s="1"/>
  <c r="AZ135" i="10"/>
  <c r="BL136" i="10" s="1"/>
  <c r="AY135" i="10"/>
  <c r="BK136" i="10" s="1"/>
  <c r="BK147" i="10" s="1"/>
  <c r="AA68" i="10" s="1"/>
  <c r="AX135" i="10"/>
  <c r="AW135" i="10"/>
  <c r="X124" i="10"/>
  <c r="W124" i="10"/>
  <c r="U124" i="10"/>
  <c r="S124" i="10"/>
  <c r="Q124" i="10"/>
  <c r="O124" i="10"/>
  <c r="M124" i="10"/>
  <c r="Y48" i="10" s="1"/>
  <c r="K124" i="10"/>
  <c r="I124" i="10"/>
  <c r="G124" i="10"/>
  <c r="F124" i="10"/>
  <c r="D124" i="10"/>
  <c r="Y47" i="10" s="1"/>
  <c r="B124" i="10"/>
  <c r="AD57" i="10"/>
  <c r="AC57" i="10"/>
  <c r="AB57" i="10"/>
  <c r="AA57" i="10"/>
  <c r="Z57" i="10"/>
  <c r="Y57" i="10"/>
  <c r="S55" i="10"/>
  <c r="AD58" i="10" s="1"/>
  <c r="R55" i="10"/>
  <c r="AC58" i="10" s="1"/>
  <c r="Q55" i="10"/>
  <c r="AB58" i="10" s="1"/>
  <c r="P55" i="10"/>
  <c r="AA58" i="10" s="1"/>
  <c r="O55" i="10"/>
  <c r="Z58" i="10" s="1"/>
  <c r="N55" i="10"/>
  <c r="Y58" i="10" s="1"/>
  <c r="Y44" i="10"/>
  <c r="Y43" i="10"/>
  <c r="BF210" i="9"/>
  <c r="BE210" i="9"/>
  <c r="BD210" i="9"/>
  <c r="BC210" i="9"/>
  <c r="BB210" i="9"/>
  <c r="BA210" i="9"/>
  <c r="AZ210" i="9"/>
  <c r="AY210" i="9"/>
  <c r="AX210" i="9"/>
  <c r="AW210" i="9"/>
  <c r="BF209" i="9"/>
  <c r="BE209" i="9"/>
  <c r="BD209" i="9"/>
  <c r="BC209" i="9"/>
  <c r="BB209" i="9"/>
  <c r="BA209" i="9"/>
  <c r="AZ209" i="9"/>
  <c r="AY209" i="9"/>
  <c r="AX209" i="9"/>
  <c r="AW209" i="9"/>
  <c r="BF208" i="9"/>
  <c r="BE208" i="9"/>
  <c r="BD208" i="9"/>
  <c r="BC208" i="9"/>
  <c r="BB208" i="9"/>
  <c r="BA208" i="9"/>
  <c r="AZ208" i="9"/>
  <c r="AY208" i="9"/>
  <c r="AX208" i="9"/>
  <c r="AW208" i="9"/>
  <c r="BF207" i="9"/>
  <c r="BE207" i="9"/>
  <c r="BD207" i="9"/>
  <c r="BC207" i="9"/>
  <c r="BB207" i="9"/>
  <c r="BN157" i="9" s="1"/>
  <c r="BA207" i="9"/>
  <c r="AZ207" i="9"/>
  <c r="AY207" i="9"/>
  <c r="AX207" i="9"/>
  <c r="AW207" i="9"/>
  <c r="BF206" i="9"/>
  <c r="BE206" i="9"/>
  <c r="BD206" i="9"/>
  <c r="BC206" i="9"/>
  <c r="BB206" i="9"/>
  <c r="BA206" i="9"/>
  <c r="AZ206" i="9"/>
  <c r="BL156" i="9" s="1"/>
  <c r="AY206" i="9"/>
  <c r="AX206" i="9"/>
  <c r="AW206" i="9"/>
  <c r="BF205" i="9"/>
  <c r="BE205" i="9"/>
  <c r="BD205" i="9"/>
  <c r="BC205" i="9"/>
  <c r="BB205" i="9"/>
  <c r="BA205" i="9"/>
  <c r="AZ205" i="9"/>
  <c r="AY205" i="9"/>
  <c r="AX205" i="9"/>
  <c r="BJ155" i="9" s="1"/>
  <c r="AW205" i="9"/>
  <c r="BF204" i="9"/>
  <c r="BE204" i="9"/>
  <c r="BD204" i="9"/>
  <c r="BC204" i="9"/>
  <c r="BB204" i="9"/>
  <c r="BA204" i="9"/>
  <c r="AZ204" i="9"/>
  <c r="AY204" i="9"/>
  <c r="AX204" i="9"/>
  <c r="AW204" i="9"/>
  <c r="BF203" i="9"/>
  <c r="BE203" i="9"/>
  <c r="BD203" i="9"/>
  <c r="BC203" i="9"/>
  <c r="BB203" i="9"/>
  <c r="BA203" i="9"/>
  <c r="AZ203" i="9"/>
  <c r="AY203" i="9"/>
  <c r="AX203" i="9"/>
  <c r="AW203" i="9"/>
  <c r="BF202" i="9"/>
  <c r="BE202" i="9"/>
  <c r="BD202" i="9"/>
  <c r="BC202" i="9"/>
  <c r="BB202" i="9"/>
  <c r="BA202" i="9"/>
  <c r="AZ202" i="9"/>
  <c r="AY202" i="9"/>
  <c r="AX202" i="9"/>
  <c r="AW202" i="9"/>
  <c r="BF201" i="9"/>
  <c r="BE201" i="9"/>
  <c r="BD201" i="9"/>
  <c r="BC201" i="9"/>
  <c r="BB201" i="9"/>
  <c r="BA201" i="9"/>
  <c r="AZ201" i="9"/>
  <c r="AY201" i="9"/>
  <c r="AX201" i="9"/>
  <c r="AW201" i="9"/>
  <c r="BF200" i="9"/>
  <c r="BE200" i="9"/>
  <c r="BD200" i="9"/>
  <c r="BC200" i="9"/>
  <c r="BB200" i="9"/>
  <c r="BA200" i="9"/>
  <c r="AZ200" i="9"/>
  <c r="AY200" i="9"/>
  <c r="AX200" i="9"/>
  <c r="AW200" i="9"/>
  <c r="BF197" i="9"/>
  <c r="BE197" i="9"/>
  <c r="BD197" i="9"/>
  <c r="BC197" i="9"/>
  <c r="BB197" i="9"/>
  <c r="BA197" i="9"/>
  <c r="AZ197" i="9"/>
  <c r="AY197" i="9"/>
  <c r="AX197" i="9"/>
  <c r="BJ160" i="9" s="1"/>
  <c r="AW197" i="9"/>
  <c r="BF196" i="9"/>
  <c r="BE196" i="9"/>
  <c r="BD196" i="9"/>
  <c r="BC196" i="9"/>
  <c r="BB196" i="9"/>
  <c r="BA196" i="9"/>
  <c r="AZ196" i="9"/>
  <c r="AY196" i="9"/>
  <c r="AX196" i="9"/>
  <c r="AW196" i="9"/>
  <c r="BF195" i="9"/>
  <c r="BR158" i="9" s="1"/>
  <c r="BE195" i="9"/>
  <c r="BD195" i="9"/>
  <c r="BC195" i="9"/>
  <c r="BB195" i="9"/>
  <c r="BA195" i="9"/>
  <c r="AZ195" i="9"/>
  <c r="AY195" i="9"/>
  <c r="AX195" i="9"/>
  <c r="AW195" i="9"/>
  <c r="BF194" i="9"/>
  <c r="BE194" i="9"/>
  <c r="BD194" i="9"/>
  <c r="BP157" i="9" s="1"/>
  <c r="BC194" i="9"/>
  <c r="BB194" i="9"/>
  <c r="BA194" i="9"/>
  <c r="AZ194" i="9"/>
  <c r="AY194" i="9"/>
  <c r="AX194" i="9"/>
  <c r="AW194" i="9"/>
  <c r="BF193" i="9"/>
  <c r="BE193" i="9"/>
  <c r="BD193" i="9"/>
  <c r="BC193" i="9"/>
  <c r="BB193" i="9"/>
  <c r="BN156" i="9" s="1"/>
  <c r="BA193" i="9"/>
  <c r="AZ193" i="9"/>
  <c r="AY193" i="9"/>
  <c r="AX193" i="9"/>
  <c r="AW193" i="9"/>
  <c r="BF192" i="9"/>
  <c r="BE192" i="9"/>
  <c r="BD192" i="9"/>
  <c r="BC192" i="9"/>
  <c r="BB192" i="9"/>
  <c r="BA192" i="9"/>
  <c r="AZ192" i="9"/>
  <c r="BL155" i="9" s="1"/>
  <c r="AY192" i="9"/>
  <c r="AX192" i="9"/>
  <c r="AW192" i="9"/>
  <c r="BF191" i="9"/>
  <c r="BE191" i="9"/>
  <c r="BD191" i="9"/>
  <c r="BC191" i="9"/>
  <c r="BB191" i="9"/>
  <c r="BA191" i="9"/>
  <c r="AZ191" i="9"/>
  <c r="AY191" i="9"/>
  <c r="AX191" i="9"/>
  <c r="BJ154" i="9" s="1"/>
  <c r="AW191" i="9"/>
  <c r="BF190" i="9"/>
  <c r="BE190" i="9"/>
  <c r="BD190" i="9"/>
  <c r="BC190" i="9"/>
  <c r="BB190" i="9"/>
  <c r="BA190" i="9"/>
  <c r="BM153" i="9" s="1"/>
  <c r="AZ190" i="9"/>
  <c r="AY190" i="9"/>
  <c r="AX190" i="9"/>
  <c r="AW190" i="9"/>
  <c r="BR189" i="9"/>
  <c r="BQ189" i="9"/>
  <c r="BP189" i="9"/>
  <c r="BO189" i="9"/>
  <c r="BN189" i="9"/>
  <c r="BF189" i="9"/>
  <c r="BE189" i="9"/>
  <c r="BD189" i="9"/>
  <c r="BC189" i="9"/>
  <c r="BB189" i="9"/>
  <c r="BA189" i="9"/>
  <c r="AZ189" i="9"/>
  <c r="AY189" i="9"/>
  <c r="AX189" i="9"/>
  <c r="AW189" i="9"/>
  <c r="BR188" i="9"/>
  <c r="BQ188" i="9"/>
  <c r="BP188" i="9"/>
  <c r="BO188" i="9"/>
  <c r="BN188" i="9"/>
  <c r="BF188" i="9"/>
  <c r="BE188" i="9"/>
  <c r="BD188" i="9"/>
  <c r="BC188" i="9"/>
  <c r="BB188" i="9"/>
  <c r="BA188" i="9"/>
  <c r="AZ188" i="9"/>
  <c r="AY188" i="9"/>
  <c r="AX188" i="9"/>
  <c r="AW188" i="9"/>
  <c r="BR187" i="9"/>
  <c r="BQ187" i="9"/>
  <c r="BP187" i="9"/>
  <c r="BO187" i="9"/>
  <c r="BN187" i="9"/>
  <c r="BF187" i="9"/>
  <c r="BE187" i="9"/>
  <c r="BD187" i="9"/>
  <c r="BC187" i="9"/>
  <c r="BB187" i="9"/>
  <c r="BA187" i="9"/>
  <c r="AZ187" i="9"/>
  <c r="AY187" i="9"/>
  <c r="AX187" i="9"/>
  <c r="AW187" i="9"/>
  <c r="BR186" i="9"/>
  <c r="BQ186" i="9"/>
  <c r="BP186" i="9"/>
  <c r="BO186" i="9"/>
  <c r="BN186" i="9"/>
  <c r="BR185" i="9"/>
  <c r="BQ185" i="9"/>
  <c r="BP185" i="9"/>
  <c r="BO185" i="9"/>
  <c r="BN185" i="9"/>
  <c r="BR184" i="9"/>
  <c r="BQ184" i="9"/>
  <c r="BP184" i="9"/>
  <c r="BO184" i="9"/>
  <c r="BN184" i="9"/>
  <c r="BF184" i="9"/>
  <c r="BE184" i="9"/>
  <c r="BD184" i="9"/>
  <c r="BC184" i="9"/>
  <c r="BB184" i="9"/>
  <c r="BA184" i="9"/>
  <c r="AZ184" i="9"/>
  <c r="AY184" i="9"/>
  <c r="BK160" i="9" s="1"/>
  <c r="AX184" i="9"/>
  <c r="AW184" i="9"/>
  <c r="BR183" i="9"/>
  <c r="BQ183" i="9"/>
  <c r="BP183" i="9"/>
  <c r="BO183" i="9"/>
  <c r="BN183" i="9"/>
  <c r="BF183" i="9"/>
  <c r="BE183" i="9"/>
  <c r="BD183" i="9"/>
  <c r="BC183" i="9"/>
  <c r="BB183" i="9"/>
  <c r="BN159" i="9" s="1"/>
  <c r="BA183" i="9"/>
  <c r="AZ183" i="9"/>
  <c r="AY183" i="9"/>
  <c r="AX183" i="9"/>
  <c r="AW183" i="9"/>
  <c r="BR182" i="9"/>
  <c r="BQ182" i="9"/>
  <c r="BP182" i="9"/>
  <c r="BO182" i="9"/>
  <c r="BN182" i="9"/>
  <c r="BF182" i="9"/>
  <c r="BE182" i="9"/>
  <c r="BD182" i="9"/>
  <c r="BC182" i="9"/>
  <c r="BB182" i="9"/>
  <c r="BA182" i="9"/>
  <c r="AZ182" i="9"/>
  <c r="AY182" i="9"/>
  <c r="AX182" i="9"/>
  <c r="AW182" i="9"/>
  <c r="BR181" i="9"/>
  <c r="BQ181" i="9"/>
  <c r="BP181" i="9"/>
  <c r="BO181" i="9"/>
  <c r="BN181" i="9"/>
  <c r="BF181" i="9"/>
  <c r="BE181" i="9"/>
  <c r="BD181" i="9"/>
  <c r="BC181" i="9"/>
  <c r="BB181" i="9"/>
  <c r="BA181" i="9"/>
  <c r="AZ181" i="9"/>
  <c r="AY181" i="9"/>
  <c r="AX181" i="9"/>
  <c r="AW181" i="9"/>
  <c r="BR180" i="9"/>
  <c r="BQ180" i="9"/>
  <c r="BP180" i="9"/>
  <c r="BO180" i="9"/>
  <c r="BN180" i="9"/>
  <c r="BF180" i="9"/>
  <c r="BE180" i="9"/>
  <c r="BQ156" i="9" s="1"/>
  <c r="BD180" i="9"/>
  <c r="BC180" i="9"/>
  <c r="BB180" i="9"/>
  <c r="BA180" i="9"/>
  <c r="AZ180" i="9"/>
  <c r="AY180" i="9"/>
  <c r="AX180" i="9"/>
  <c r="AW180" i="9"/>
  <c r="BR179" i="9"/>
  <c r="BR190" i="9" s="1"/>
  <c r="BQ179" i="9"/>
  <c r="BQ190" i="9" s="1"/>
  <c r="BP179" i="9"/>
  <c r="BP190" i="9" s="1"/>
  <c r="BO179" i="9"/>
  <c r="BO190" i="9" s="1"/>
  <c r="BN179" i="9"/>
  <c r="BN190" i="9" s="1"/>
  <c r="BF179" i="9"/>
  <c r="BE179" i="9"/>
  <c r="BD179" i="9"/>
  <c r="BC179" i="9"/>
  <c r="BB179" i="9"/>
  <c r="BA179" i="9"/>
  <c r="AZ179" i="9"/>
  <c r="AY179" i="9"/>
  <c r="AX179" i="9"/>
  <c r="AW179" i="9"/>
  <c r="BF178" i="9"/>
  <c r="BR154" i="9" s="1"/>
  <c r="BE178" i="9"/>
  <c r="BD178" i="9"/>
  <c r="BC178" i="9"/>
  <c r="BB178" i="9"/>
  <c r="BA178" i="9"/>
  <c r="AZ178" i="9"/>
  <c r="AY178" i="9"/>
  <c r="AX178" i="9"/>
  <c r="AW178" i="9"/>
  <c r="BF177" i="9"/>
  <c r="BE177" i="9"/>
  <c r="BD177" i="9"/>
  <c r="BP153" i="9" s="1"/>
  <c r="BC177" i="9"/>
  <c r="BB177" i="9"/>
  <c r="BA177" i="9"/>
  <c r="AZ177" i="9"/>
  <c r="AY177" i="9"/>
  <c r="AX177" i="9"/>
  <c r="AW177" i="9"/>
  <c r="BF176" i="9"/>
  <c r="BE176" i="9"/>
  <c r="BD176" i="9"/>
  <c r="BC176" i="9"/>
  <c r="BB176" i="9"/>
  <c r="BN152" i="9" s="1"/>
  <c r="BA176" i="9"/>
  <c r="AZ176" i="9"/>
  <c r="AY176" i="9"/>
  <c r="AX176" i="9"/>
  <c r="AW176" i="9"/>
  <c r="BF175" i="9"/>
  <c r="BE175" i="9"/>
  <c r="BD175" i="9"/>
  <c r="BC175" i="9"/>
  <c r="BB175" i="9"/>
  <c r="BA175" i="9"/>
  <c r="AZ175" i="9"/>
  <c r="AY175" i="9"/>
  <c r="AX175" i="9"/>
  <c r="AW175" i="9"/>
  <c r="CB174" i="9"/>
  <c r="CA174" i="9"/>
  <c r="BZ174" i="9"/>
  <c r="BY174" i="9"/>
  <c r="BX174" i="9"/>
  <c r="BW174" i="9"/>
  <c r="BV174" i="9"/>
  <c r="BU174" i="9"/>
  <c r="BT174" i="9"/>
  <c r="BS174" i="9"/>
  <c r="BR174" i="9"/>
  <c r="BQ174" i="9"/>
  <c r="BP174" i="9"/>
  <c r="BO174" i="9"/>
  <c r="BN174" i="9"/>
  <c r="BM174" i="9"/>
  <c r="BL174" i="9"/>
  <c r="BK174" i="9"/>
  <c r="BJ174" i="9"/>
  <c r="BF174" i="9"/>
  <c r="BE174" i="9"/>
  <c r="BD174" i="9"/>
  <c r="BC174" i="9"/>
  <c r="BB174" i="9"/>
  <c r="BA174" i="9"/>
  <c r="AZ174" i="9"/>
  <c r="AY174" i="9"/>
  <c r="AX174" i="9"/>
  <c r="AW174" i="9"/>
  <c r="CB173" i="9"/>
  <c r="CA173" i="9"/>
  <c r="BZ173" i="9"/>
  <c r="BY173" i="9"/>
  <c r="BX173" i="9"/>
  <c r="BW173" i="9"/>
  <c r="BV173" i="9"/>
  <c r="BU173" i="9"/>
  <c r="BT173" i="9"/>
  <c r="BS173" i="9"/>
  <c r="BR173" i="9"/>
  <c r="BQ173" i="9"/>
  <c r="BP173" i="9"/>
  <c r="BO173" i="9"/>
  <c r="BN173" i="9"/>
  <c r="BM173" i="9"/>
  <c r="BL173" i="9"/>
  <c r="BK173" i="9"/>
  <c r="BJ173" i="9"/>
  <c r="CB172" i="9"/>
  <c r="CA172" i="9"/>
  <c r="BZ172" i="9"/>
  <c r="BY172" i="9"/>
  <c r="BX172" i="9"/>
  <c r="BW172" i="9"/>
  <c r="BV172" i="9"/>
  <c r="BU172" i="9"/>
  <c r="BT172" i="9"/>
  <c r="BS172" i="9"/>
  <c r="BR172" i="9"/>
  <c r="BQ172" i="9"/>
  <c r="BP172" i="9"/>
  <c r="BO172" i="9"/>
  <c r="BN172" i="9"/>
  <c r="BM172" i="9"/>
  <c r="BL172" i="9"/>
  <c r="BK172" i="9"/>
  <c r="BJ172" i="9"/>
  <c r="CB171" i="9"/>
  <c r="CA171" i="9"/>
  <c r="BZ171" i="9"/>
  <c r="BY171" i="9"/>
  <c r="BX171" i="9"/>
  <c r="BW171" i="9"/>
  <c r="BV171" i="9"/>
  <c r="BU171" i="9"/>
  <c r="BT171" i="9"/>
  <c r="BS171" i="9"/>
  <c r="BR171" i="9"/>
  <c r="BQ171" i="9"/>
  <c r="BP171" i="9"/>
  <c r="BO171" i="9"/>
  <c r="BN171" i="9"/>
  <c r="BM171" i="9"/>
  <c r="BL171" i="9"/>
  <c r="BK171" i="9"/>
  <c r="BJ171" i="9"/>
  <c r="BF171" i="9"/>
  <c r="BE171" i="9"/>
  <c r="BD171" i="9"/>
  <c r="BC171" i="9"/>
  <c r="BB171" i="9"/>
  <c r="BA171" i="9"/>
  <c r="AZ171" i="9"/>
  <c r="AY171" i="9"/>
  <c r="AX171" i="9"/>
  <c r="AW171" i="9"/>
  <c r="CB170" i="9"/>
  <c r="CA170" i="9"/>
  <c r="BZ170" i="9"/>
  <c r="BY170" i="9"/>
  <c r="BX170" i="9"/>
  <c r="BW170" i="9"/>
  <c r="BV170" i="9"/>
  <c r="BU170" i="9"/>
  <c r="BT170" i="9"/>
  <c r="BS170" i="9"/>
  <c r="BR170" i="9"/>
  <c r="BQ170" i="9"/>
  <c r="BP170" i="9"/>
  <c r="BO170" i="9"/>
  <c r="BN170" i="9"/>
  <c r="BM170" i="9"/>
  <c r="BL170" i="9"/>
  <c r="BK170" i="9"/>
  <c r="BJ170" i="9"/>
  <c r="BF170" i="9"/>
  <c r="BE170" i="9"/>
  <c r="BD170" i="9"/>
  <c r="BC170" i="9"/>
  <c r="BB170" i="9"/>
  <c r="BA170" i="9"/>
  <c r="AZ170" i="9"/>
  <c r="BL159" i="9" s="1"/>
  <c r="AY170" i="9"/>
  <c r="AX170" i="9"/>
  <c r="AW170" i="9"/>
  <c r="CB169" i="9"/>
  <c r="CA169" i="9"/>
  <c r="BZ169" i="9"/>
  <c r="BY169" i="9"/>
  <c r="BX169" i="9"/>
  <c r="BW169" i="9"/>
  <c r="BV169" i="9"/>
  <c r="BU169" i="9"/>
  <c r="BT169" i="9"/>
  <c r="BS169" i="9"/>
  <c r="BR169" i="9"/>
  <c r="BQ169" i="9"/>
  <c r="BP169" i="9"/>
  <c r="BO169" i="9"/>
  <c r="BN169" i="9"/>
  <c r="BM169" i="9"/>
  <c r="BL169" i="9"/>
  <c r="BK169" i="9"/>
  <c r="BJ169" i="9"/>
  <c r="BF169" i="9"/>
  <c r="BE169" i="9"/>
  <c r="BQ158" i="9" s="1"/>
  <c r="BD169" i="9"/>
  <c r="BC169" i="9"/>
  <c r="BB169" i="9"/>
  <c r="BA169" i="9"/>
  <c r="AZ169" i="9"/>
  <c r="AY169" i="9"/>
  <c r="AX169" i="9"/>
  <c r="AW169" i="9"/>
  <c r="CB168" i="9"/>
  <c r="CA168" i="9"/>
  <c r="BZ168" i="9"/>
  <c r="BY168" i="9"/>
  <c r="BX168" i="9"/>
  <c r="BW168" i="9"/>
  <c r="BV168" i="9"/>
  <c r="BU168" i="9"/>
  <c r="BT168" i="9"/>
  <c r="BS168" i="9"/>
  <c r="BR168" i="9"/>
  <c r="BQ168" i="9"/>
  <c r="BP168" i="9"/>
  <c r="BO168" i="9"/>
  <c r="BN168" i="9"/>
  <c r="BM168" i="9"/>
  <c r="BL168" i="9"/>
  <c r="BK168" i="9"/>
  <c r="BJ168" i="9"/>
  <c r="BF168" i="9"/>
  <c r="BE168" i="9"/>
  <c r="BD168" i="9"/>
  <c r="BC168" i="9"/>
  <c r="BB168" i="9"/>
  <c r="BA168" i="9"/>
  <c r="AZ168" i="9"/>
  <c r="AY168" i="9"/>
  <c r="AX168" i="9"/>
  <c r="BJ157" i="9" s="1"/>
  <c r="AW168" i="9"/>
  <c r="CB167" i="9"/>
  <c r="CA167" i="9"/>
  <c r="BZ167" i="9"/>
  <c r="BY167" i="9"/>
  <c r="BX167" i="9"/>
  <c r="BW167" i="9"/>
  <c r="BV167" i="9"/>
  <c r="BU167" i="9"/>
  <c r="BT167" i="9"/>
  <c r="BS167" i="9"/>
  <c r="BR167" i="9"/>
  <c r="BQ167" i="9"/>
  <c r="BP167" i="9"/>
  <c r="BO167" i="9"/>
  <c r="BN167" i="9"/>
  <c r="BM167" i="9"/>
  <c r="BL167" i="9"/>
  <c r="BK167" i="9"/>
  <c r="BJ167" i="9"/>
  <c r="BF167" i="9"/>
  <c r="BE167" i="9"/>
  <c r="BD167" i="9"/>
  <c r="BC167" i="9"/>
  <c r="BO156" i="9" s="1"/>
  <c r="BB167" i="9"/>
  <c r="BA167" i="9"/>
  <c r="AZ167" i="9"/>
  <c r="AY167" i="9"/>
  <c r="AX167" i="9"/>
  <c r="AW167" i="9"/>
  <c r="CB166" i="9"/>
  <c r="CA166" i="9"/>
  <c r="BZ166" i="9"/>
  <c r="BY166" i="9"/>
  <c r="BX166" i="9"/>
  <c r="BW166" i="9"/>
  <c r="BV166" i="9"/>
  <c r="BU166" i="9"/>
  <c r="BT166" i="9"/>
  <c r="BS166" i="9"/>
  <c r="BR166" i="9"/>
  <c r="BQ166" i="9"/>
  <c r="BP166" i="9"/>
  <c r="BO166" i="9"/>
  <c r="BN166" i="9"/>
  <c r="BM166" i="9"/>
  <c r="BL166" i="9"/>
  <c r="BK166" i="9"/>
  <c r="BJ166" i="9"/>
  <c r="BF166" i="9"/>
  <c r="BE166" i="9"/>
  <c r="BD166" i="9"/>
  <c r="BC166" i="9"/>
  <c r="BB166" i="9"/>
  <c r="BA166" i="9"/>
  <c r="AZ166" i="9"/>
  <c r="AY166" i="9"/>
  <c r="AX166" i="9"/>
  <c r="AW166" i="9"/>
  <c r="CB165" i="9"/>
  <c r="CA165" i="9"/>
  <c r="BZ165" i="9"/>
  <c r="BY165" i="9"/>
  <c r="BX165" i="9"/>
  <c r="BW165" i="9"/>
  <c r="BV165" i="9"/>
  <c r="BU165" i="9"/>
  <c r="BT165" i="9"/>
  <c r="BS165" i="9"/>
  <c r="BR165" i="9"/>
  <c r="BQ165" i="9"/>
  <c r="BP165" i="9"/>
  <c r="BO165" i="9"/>
  <c r="BN165" i="9"/>
  <c r="BM165" i="9"/>
  <c r="BL165" i="9"/>
  <c r="BK165" i="9"/>
  <c r="BJ165" i="9"/>
  <c r="BF165" i="9"/>
  <c r="BE165" i="9"/>
  <c r="BD165" i="9"/>
  <c r="BC165" i="9"/>
  <c r="BB165" i="9"/>
  <c r="BA165" i="9"/>
  <c r="BM154" i="9" s="1"/>
  <c r="AZ165" i="9"/>
  <c r="AY165" i="9"/>
  <c r="AX165" i="9"/>
  <c r="AW165" i="9"/>
  <c r="CB164" i="9"/>
  <c r="CB175" i="9" s="1"/>
  <c r="CA164" i="9"/>
  <c r="CA175" i="9" s="1"/>
  <c r="BZ164" i="9"/>
  <c r="BZ175" i="9" s="1"/>
  <c r="BY164" i="9"/>
  <c r="BY175" i="9" s="1"/>
  <c r="BX164" i="9"/>
  <c r="BX175" i="9" s="1"/>
  <c r="BW164" i="9"/>
  <c r="BW175" i="9" s="1"/>
  <c r="BV164" i="9"/>
  <c r="BU164" i="9"/>
  <c r="BU175" i="9" s="1"/>
  <c r="BT164" i="9"/>
  <c r="BT175" i="9" s="1"/>
  <c r="BS164" i="9"/>
  <c r="BS175" i="9" s="1"/>
  <c r="BR164" i="9"/>
  <c r="BR175" i="9" s="1"/>
  <c r="BQ164" i="9"/>
  <c r="BQ175" i="9" s="1"/>
  <c r="BP164" i="9"/>
  <c r="BP175" i="9" s="1"/>
  <c r="BO164" i="9"/>
  <c r="BO175" i="9" s="1"/>
  <c r="BN164" i="9"/>
  <c r="BN175" i="9" s="1"/>
  <c r="BM164" i="9"/>
  <c r="BM175" i="9" s="1"/>
  <c r="BL164" i="9"/>
  <c r="BL175" i="9" s="1"/>
  <c r="BK164" i="9"/>
  <c r="BK175" i="9" s="1"/>
  <c r="BJ164" i="9"/>
  <c r="BF164" i="9"/>
  <c r="BR153" i="9" s="1"/>
  <c r="BE164" i="9"/>
  <c r="BD164" i="9"/>
  <c r="BC164" i="9"/>
  <c r="BB164" i="9"/>
  <c r="BA164" i="9"/>
  <c r="AZ164" i="9"/>
  <c r="AY164" i="9"/>
  <c r="AX164" i="9"/>
  <c r="AW164" i="9"/>
  <c r="BF163" i="9"/>
  <c r="BE163" i="9"/>
  <c r="BD163" i="9"/>
  <c r="BC163" i="9"/>
  <c r="BB163" i="9"/>
  <c r="BA163" i="9"/>
  <c r="AZ163" i="9"/>
  <c r="AY163" i="9"/>
  <c r="AX163" i="9"/>
  <c r="AW163" i="9"/>
  <c r="BF162" i="9"/>
  <c r="BE162" i="9"/>
  <c r="BD162" i="9"/>
  <c r="BC162" i="9"/>
  <c r="BB162" i="9"/>
  <c r="BN151" i="9" s="1"/>
  <c r="BA162" i="9"/>
  <c r="AZ162" i="9"/>
  <c r="AY162" i="9"/>
  <c r="AX162" i="9"/>
  <c r="AW162" i="9"/>
  <c r="BF161" i="9"/>
  <c r="BE161" i="9"/>
  <c r="BD161" i="9"/>
  <c r="BC161" i="9"/>
  <c r="BB161" i="9"/>
  <c r="BA161" i="9"/>
  <c r="AZ161" i="9"/>
  <c r="AY161" i="9"/>
  <c r="AX161" i="9"/>
  <c r="BJ150" i="9" s="1"/>
  <c r="AW161" i="9"/>
  <c r="BR160" i="9"/>
  <c r="BQ160" i="9"/>
  <c r="BP160" i="9"/>
  <c r="BO160" i="9"/>
  <c r="BN160" i="9"/>
  <c r="BM160" i="9"/>
  <c r="BL160" i="9"/>
  <c r="BI160" i="9"/>
  <c r="BR159" i="9"/>
  <c r="BQ159" i="9"/>
  <c r="BP159" i="9"/>
  <c r="BO159" i="9"/>
  <c r="BM159" i="9"/>
  <c r="BK159" i="9"/>
  <c r="BJ159" i="9"/>
  <c r="BI159" i="9"/>
  <c r="BP158" i="9"/>
  <c r="BO158" i="9"/>
  <c r="BN158" i="9"/>
  <c r="BM158" i="9"/>
  <c r="BL158" i="9"/>
  <c r="BK158" i="9"/>
  <c r="BJ158" i="9"/>
  <c r="BI158" i="9"/>
  <c r="BF158" i="9"/>
  <c r="BE158" i="9"/>
  <c r="BD158" i="9"/>
  <c r="BC158" i="9"/>
  <c r="BB158" i="9"/>
  <c r="BA158" i="9"/>
  <c r="AZ158" i="9"/>
  <c r="AY158" i="9"/>
  <c r="AX158" i="9"/>
  <c r="AW158" i="9"/>
  <c r="BR157" i="9"/>
  <c r="BQ157" i="9"/>
  <c r="BO157" i="9"/>
  <c r="BM157" i="9"/>
  <c r="BL157" i="9"/>
  <c r="BK157" i="9"/>
  <c r="BI157" i="9"/>
  <c r="BF157" i="9"/>
  <c r="BE157" i="9"/>
  <c r="BD157" i="9"/>
  <c r="BC157" i="9"/>
  <c r="BB157" i="9"/>
  <c r="BA157" i="9"/>
  <c r="AZ157" i="9"/>
  <c r="AY157" i="9"/>
  <c r="AX157" i="9"/>
  <c r="AW157" i="9"/>
  <c r="BR156" i="9"/>
  <c r="BP156" i="9"/>
  <c r="BM156" i="9"/>
  <c r="BK156" i="9"/>
  <c r="BJ156" i="9"/>
  <c r="BI156" i="9"/>
  <c r="BF156" i="9"/>
  <c r="BE156" i="9"/>
  <c r="BD156" i="9"/>
  <c r="BC156" i="9"/>
  <c r="BB156" i="9"/>
  <c r="BA156" i="9"/>
  <c r="AZ156" i="9"/>
  <c r="AY156" i="9"/>
  <c r="AX156" i="9"/>
  <c r="AW156" i="9"/>
  <c r="BR155" i="9"/>
  <c r="BQ155" i="9"/>
  <c r="BP155" i="9"/>
  <c r="BO155" i="9"/>
  <c r="BN155" i="9"/>
  <c r="BM155" i="9"/>
  <c r="BK155" i="9"/>
  <c r="BI155" i="9"/>
  <c r="BF155" i="9"/>
  <c r="BE155" i="9"/>
  <c r="BD155" i="9"/>
  <c r="BC155" i="9"/>
  <c r="BB155" i="9"/>
  <c r="BA155" i="9"/>
  <c r="AZ155" i="9"/>
  <c r="AY155" i="9"/>
  <c r="AX155" i="9"/>
  <c r="AW155" i="9"/>
  <c r="BQ154" i="9"/>
  <c r="BP154" i="9"/>
  <c r="BO154" i="9"/>
  <c r="BN154" i="9"/>
  <c r="BL154" i="9"/>
  <c r="BK154" i="9"/>
  <c r="BI154" i="9"/>
  <c r="BF154" i="9"/>
  <c r="BE154" i="9"/>
  <c r="BD154" i="9"/>
  <c r="BC154" i="9"/>
  <c r="BB154" i="9"/>
  <c r="BA154" i="9"/>
  <c r="AZ154" i="9"/>
  <c r="AY154" i="9"/>
  <c r="AX154" i="9"/>
  <c r="BJ142" i="9" s="1"/>
  <c r="AW154" i="9"/>
  <c r="BQ153" i="9"/>
  <c r="BO153" i="9"/>
  <c r="BN153" i="9"/>
  <c r="BL153" i="9"/>
  <c r="BK153" i="9"/>
  <c r="BJ153" i="9"/>
  <c r="BI153" i="9"/>
  <c r="BF153" i="9"/>
  <c r="BE153" i="9"/>
  <c r="BD153" i="9"/>
  <c r="BC153" i="9"/>
  <c r="BB153" i="9"/>
  <c r="BA153" i="9"/>
  <c r="AZ153" i="9"/>
  <c r="AY153" i="9"/>
  <c r="AX153" i="9"/>
  <c r="AW153" i="9"/>
  <c r="BR152" i="9"/>
  <c r="BQ152" i="9"/>
  <c r="BP152" i="9"/>
  <c r="BO152" i="9"/>
  <c r="BM152" i="9"/>
  <c r="BL152" i="9"/>
  <c r="BK152" i="9"/>
  <c r="BJ152" i="9"/>
  <c r="BI152" i="9"/>
  <c r="BF152" i="9"/>
  <c r="BE152" i="9"/>
  <c r="BD152" i="9"/>
  <c r="BC152" i="9"/>
  <c r="BB152" i="9"/>
  <c r="BA152" i="9"/>
  <c r="AZ152" i="9"/>
  <c r="AY152" i="9"/>
  <c r="AX152" i="9"/>
  <c r="AW152" i="9"/>
  <c r="BR151" i="9"/>
  <c r="BQ151" i="9"/>
  <c r="BP151" i="9"/>
  <c r="BO151" i="9"/>
  <c r="BM151" i="9"/>
  <c r="BL151" i="9"/>
  <c r="BK151" i="9"/>
  <c r="BJ151" i="9"/>
  <c r="BI151" i="9"/>
  <c r="BF151" i="9"/>
  <c r="BE151" i="9"/>
  <c r="BD151" i="9"/>
  <c r="BC151" i="9"/>
  <c r="BB151" i="9"/>
  <c r="BA151" i="9"/>
  <c r="AZ151" i="9"/>
  <c r="AY151" i="9"/>
  <c r="AX151" i="9"/>
  <c r="AW151" i="9"/>
  <c r="BR150" i="9"/>
  <c r="BQ150" i="9"/>
  <c r="BP150" i="9"/>
  <c r="BP161" i="9" s="1"/>
  <c r="AC73" i="9" s="1"/>
  <c r="BO150" i="9"/>
  <c r="BN150" i="9"/>
  <c r="BM150" i="9"/>
  <c r="BK150" i="9"/>
  <c r="BK161" i="9" s="1"/>
  <c r="AC68" i="9" s="1"/>
  <c r="BI150" i="9"/>
  <c r="BI161" i="9" s="1"/>
  <c r="AC66" i="9" s="1"/>
  <c r="BF150" i="9"/>
  <c r="BE150" i="9"/>
  <c r="BD150" i="9"/>
  <c r="BC150" i="9"/>
  <c r="BB150" i="9"/>
  <c r="BA150" i="9"/>
  <c r="AZ150" i="9"/>
  <c r="AY150" i="9"/>
  <c r="AX150" i="9"/>
  <c r="AW150" i="9"/>
  <c r="BF149" i="9"/>
  <c r="BE149" i="9"/>
  <c r="BD149" i="9"/>
  <c r="BC149" i="9"/>
  <c r="BB149" i="9"/>
  <c r="BA149" i="9"/>
  <c r="AZ149" i="9"/>
  <c r="AY149" i="9"/>
  <c r="AX149" i="9"/>
  <c r="AW149" i="9"/>
  <c r="BF148" i="9"/>
  <c r="BE148" i="9"/>
  <c r="BD148" i="9"/>
  <c r="BC148" i="9"/>
  <c r="BB148" i="9"/>
  <c r="BA148" i="9"/>
  <c r="AZ148" i="9"/>
  <c r="AY148" i="9"/>
  <c r="AX148" i="9"/>
  <c r="AW148" i="9"/>
  <c r="BM146" i="9"/>
  <c r="BL146" i="9"/>
  <c r="BJ146" i="9"/>
  <c r="BF145" i="9"/>
  <c r="BR146" i="9" s="1"/>
  <c r="BE145" i="9"/>
  <c r="BQ146" i="9" s="1"/>
  <c r="BD145" i="9"/>
  <c r="BP146" i="9" s="1"/>
  <c r="BC145" i="9"/>
  <c r="BO146" i="9" s="1"/>
  <c r="BB145" i="9"/>
  <c r="BN146" i="9" s="1"/>
  <c r="BA145" i="9"/>
  <c r="AZ145" i="9"/>
  <c r="AY145" i="9"/>
  <c r="BK146" i="9" s="1"/>
  <c r="AX145" i="9"/>
  <c r="AW145" i="9"/>
  <c r="BI146" i="9" s="1"/>
  <c r="BF144" i="9"/>
  <c r="BR145" i="9" s="1"/>
  <c r="BE144" i="9"/>
  <c r="BQ145" i="9" s="1"/>
  <c r="BD144" i="9"/>
  <c r="BP145" i="9" s="1"/>
  <c r="BC144" i="9"/>
  <c r="BO145" i="9" s="1"/>
  <c r="BB144" i="9"/>
  <c r="BN145" i="9" s="1"/>
  <c r="BA144" i="9"/>
  <c r="BM145" i="9" s="1"/>
  <c r="AZ144" i="9"/>
  <c r="BL145" i="9" s="1"/>
  <c r="AY144" i="9"/>
  <c r="BK145" i="9" s="1"/>
  <c r="AX144" i="9"/>
  <c r="BJ145" i="9" s="1"/>
  <c r="AW144" i="9"/>
  <c r="BI145" i="9" s="1"/>
  <c r="CJ143" i="9"/>
  <c r="CI143" i="9"/>
  <c r="CH143" i="9"/>
  <c r="CG143" i="9"/>
  <c r="CF143" i="9"/>
  <c r="CE143" i="9"/>
  <c r="BF143" i="9"/>
  <c r="BR144" i="9" s="1"/>
  <c r="BE143" i="9"/>
  <c r="BQ144" i="9" s="1"/>
  <c r="BD143" i="9"/>
  <c r="BP144" i="9" s="1"/>
  <c r="BC143" i="9"/>
  <c r="BO144" i="9" s="1"/>
  <c r="BB143" i="9"/>
  <c r="BN144" i="9" s="1"/>
  <c r="BA143" i="9"/>
  <c r="BM144" i="9" s="1"/>
  <c r="AZ143" i="9"/>
  <c r="BL144" i="9" s="1"/>
  <c r="AY143" i="9"/>
  <c r="BK144" i="9" s="1"/>
  <c r="AX143" i="9"/>
  <c r="BJ144" i="9" s="1"/>
  <c r="AW143" i="9"/>
  <c r="BI144" i="9" s="1"/>
  <c r="CJ142" i="9"/>
  <c r="CI142" i="9"/>
  <c r="CH142" i="9"/>
  <c r="CG142" i="9"/>
  <c r="CF142" i="9"/>
  <c r="CE142" i="9"/>
  <c r="BN142" i="9"/>
  <c r="BI142" i="9"/>
  <c r="BF142" i="9"/>
  <c r="BR143" i="9" s="1"/>
  <c r="BE142" i="9"/>
  <c r="BQ143" i="9" s="1"/>
  <c r="BD142" i="9"/>
  <c r="BP143" i="9" s="1"/>
  <c r="BC142" i="9"/>
  <c r="BO143" i="9" s="1"/>
  <c r="BB142" i="9"/>
  <c r="BN143" i="9" s="1"/>
  <c r="BA142" i="9"/>
  <c r="BM143" i="9" s="1"/>
  <c r="AZ142" i="9"/>
  <c r="BL143" i="9" s="1"/>
  <c r="AY142" i="9"/>
  <c r="BK143" i="9" s="1"/>
  <c r="AX142" i="9"/>
  <c r="BJ143" i="9" s="1"/>
  <c r="AW142" i="9"/>
  <c r="BI143" i="9" s="1"/>
  <c r="CJ141" i="9"/>
  <c r="CI141" i="9"/>
  <c r="CH141" i="9"/>
  <c r="CG141" i="9"/>
  <c r="CF141" i="9"/>
  <c r="CE141" i="9"/>
  <c r="CA141" i="9"/>
  <c r="BZ141" i="9"/>
  <c r="BY141" i="9"/>
  <c r="BX141" i="9"/>
  <c r="BP141" i="9"/>
  <c r="BO141" i="9"/>
  <c r="BF141" i="9"/>
  <c r="BR142" i="9" s="1"/>
  <c r="BE141" i="9"/>
  <c r="BQ142" i="9" s="1"/>
  <c r="BD141" i="9"/>
  <c r="BP142" i="9" s="1"/>
  <c r="BC141" i="9"/>
  <c r="BO142" i="9" s="1"/>
  <c r="BB141" i="9"/>
  <c r="BA141" i="9"/>
  <c r="BM142" i="9" s="1"/>
  <c r="AZ141" i="9"/>
  <c r="BL142" i="9" s="1"/>
  <c r="AY141" i="9"/>
  <c r="BK142" i="9" s="1"/>
  <c r="AX141" i="9"/>
  <c r="AW141" i="9"/>
  <c r="CJ140" i="9"/>
  <c r="CI140" i="9"/>
  <c r="CH140" i="9"/>
  <c r="CG140" i="9"/>
  <c r="CF140" i="9"/>
  <c r="CE140" i="9"/>
  <c r="CA140" i="9"/>
  <c r="BZ140" i="9"/>
  <c r="BY140" i="9"/>
  <c r="BX140" i="9"/>
  <c r="BN140" i="9"/>
  <c r="BJ140" i="9"/>
  <c r="BI140" i="9"/>
  <c r="BF140" i="9"/>
  <c r="BR141" i="9" s="1"/>
  <c r="BE140" i="9"/>
  <c r="BQ141" i="9" s="1"/>
  <c r="BD140" i="9"/>
  <c r="BC140" i="9"/>
  <c r="BB140" i="9"/>
  <c r="BN141" i="9" s="1"/>
  <c r="BA140" i="9"/>
  <c r="BM141" i="9" s="1"/>
  <c r="AZ140" i="9"/>
  <c r="BL141" i="9" s="1"/>
  <c r="AY140" i="9"/>
  <c r="BK141" i="9" s="1"/>
  <c r="AX140" i="9"/>
  <c r="BJ141" i="9" s="1"/>
  <c r="AW140" i="9"/>
  <c r="BI141" i="9" s="1"/>
  <c r="CJ139" i="9"/>
  <c r="CI139" i="9"/>
  <c r="CH139" i="9"/>
  <c r="CG139" i="9"/>
  <c r="CF139" i="9"/>
  <c r="CE139" i="9"/>
  <c r="CA139" i="9"/>
  <c r="BZ139" i="9"/>
  <c r="BY139" i="9"/>
  <c r="BX139" i="9"/>
  <c r="BP139" i="9"/>
  <c r="BO139" i="9"/>
  <c r="BM139" i="9"/>
  <c r="BF139" i="9"/>
  <c r="BR140" i="9" s="1"/>
  <c r="BE139" i="9"/>
  <c r="BQ140" i="9" s="1"/>
  <c r="BD139" i="9"/>
  <c r="BP140" i="9" s="1"/>
  <c r="BC139" i="9"/>
  <c r="BO140" i="9" s="1"/>
  <c r="BB139" i="9"/>
  <c r="BA139" i="9"/>
  <c r="BM140" i="9" s="1"/>
  <c r="AZ139" i="9"/>
  <c r="BL140" i="9" s="1"/>
  <c r="AY139" i="9"/>
  <c r="BK140" i="9" s="1"/>
  <c r="AX139" i="9"/>
  <c r="AW139" i="9"/>
  <c r="CJ138" i="9"/>
  <c r="CI138" i="9"/>
  <c r="CH138" i="9"/>
  <c r="CG138" i="9"/>
  <c r="CF138" i="9"/>
  <c r="CE138" i="9"/>
  <c r="CA138" i="9"/>
  <c r="BZ138" i="9"/>
  <c r="BY138" i="9"/>
  <c r="BX138" i="9"/>
  <c r="BN138" i="9"/>
  <c r="BJ138" i="9"/>
  <c r="BI138" i="9"/>
  <c r="BF138" i="9"/>
  <c r="BR139" i="9" s="1"/>
  <c r="BE138" i="9"/>
  <c r="BQ139" i="9" s="1"/>
  <c r="BD138" i="9"/>
  <c r="BC138" i="9"/>
  <c r="BB138" i="9"/>
  <c r="BN139" i="9" s="1"/>
  <c r="BA138" i="9"/>
  <c r="AZ138" i="9"/>
  <c r="BL139" i="9" s="1"/>
  <c r="AY138" i="9"/>
  <c r="BK139" i="9" s="1"/>
  <c r="AX138" i="9"/>
  <c r="BJ139" i="9" s="1"/>
  <c r="AW138" i="9"/>
  <c r="BI139" i="9" s="1"/>
  <c r="CJ137" i="9"/>
  <c r="CI137" i="9"/>
  <c r="CH137" i="9"/>
  <c r="CG137" i="9"/>
  <c r="CF137" i="9"/>
  <c r="CE137" i="9"/>
  <c r="CA137" i="9"/>
  <c r="BZ137" i="9"/>
  <c r="BY137" i="9"/>
  <c r="BX137" i="9"/>
  <c r="BF137" i="9"/>
  <c r="BR138" i="9" s="1"/>
  <c r="BE137" i="9"/>
  <c r="BQ138" i="9" s="1"/>
  <c r="BD137" i="9"/>
  <c r="BP138" i="9" s="1"/>
  <c r="BC137" i="9"/>
  <c r="BO138" i="9" s="1"/>
  <c r="BB137" i="9"/>
  <c r="BA137" i="9"/>
  <c r="BM138" i="9" s="1"/>
  <c r="AZ137" i="9"/>
  <c r="BL138" i="9" s="1"/>
  <c r="AY137" i="9"/>
  <c r="BK138" i="9" s="1"/>
  <c r="AX137" i="9"/>
  <c r="AW137" i="9"/>
  <c r="CJ136" i="9"/>
  <c r="CJ144" i="9" s="1"/>
  <c r="AD60" i="9" s="1"/>
  <c r="CI136" i="9"/>
  <c r="CI144" i="9" s="1"/>
  <c r="AC60" i="9" s="1"/>
  <c r="CH136" i="9"/>
  <c r="CH144" i="9" s="1"/>
  <c r="AB60" i="9" s="1"/>
  <c r="CG136" i="9"/>
  <c r="CG144" i="9" s="1"/>
  <c r="AA60" i="9" s="1"/>
  <c r="CF136" i="9"/>
  <c r="CF144" i="9" s="1"/>
  <c r="Z60" i="9" s="1"/>
  <c r="CE136" i="9"/>
  <c r="CE144" i="9" s="1"/>
  <c r="Y60" i="9" s="1"/>
  <c r="CA136" i="9"/>
  <c r="BZ136" i="9"/>
  <c r="BY136" i="9"/>
  <c r="BX136" i="9"/>
  <c r="BF136" i="9"/>
  <c r="BR137" i="9" s="1"/>
  <c r="BE136" i="9"/>
  <c r="BQ137" i="9" s="1"/>
  <c r="BD136" i="9"/>
  <c r="BC136" i="9"/>
  <c r="BO137" i="9" s="1"/>
  <c r="BB136" i="9"/>
  <c r="BN137" i="9" s="1"/>
  <c r="BA136" i="9"/>
  <c r="BM137" i="9" s="1"/>
  <c r="AZ136" i="9"/>
  <c r="BL137" i="9" s="1"/>
  <c r="AY136" i="9"/>
  <c r="BK137" i="9" s="1"/>
  <c r="AX136" i="9"/>
  <c r="BJ137" i="9" s="1"/>
  <c r="AW136" i="9"/>
  <c r="BI137" i="9" s="1"/>
  <c r="BF135" i="9"/>
  <c r="BR136" i="9" s="1"/>
  <c r="BE135" i="9"/>
  <c r="BQ136" i="9" s="1"/>
  <c r="BD135" i="9"/>
  <c r="BP136" i="9" s="1"/>
  <c r="BC135" i="9"/>
  <c r="BO136" i="9" s="1"/>
  <c r="BO147" i="9" s="1"/>
  <c r="AA72" i="9" s="1"/>
  <c r="BB135" i="9"/>
  <c r="BN136" i="9" s="1"/>
  <c r="BA135" i="9"/>
  <c r="BM136" i="9" s="1"/>
  <c r="AZ135" i="9"/>
  <c r="BL136" i="9" s="1"/>
  <c r="AY135" i="9"/>
  <c r="BK136" i="9" s="1"/>
  <c r="AX135" i="9"/>
  <c r="BJ136" i="9" s="1"/>
  <c r="AW135" i="9"/>
  <c r="BI136" i="9" s="1"/>
  <c r="X124" i="9"/>
  <c r="W124" i="9"/>
  <c r="U124" i="9"/>
  <c r="S124" i="9"/>
  <c r="Q124" i="9"/>
  <c r="O124" i="9"/>
  <c r="M124" i="9"/>
  <c r="Y48" i="9" s="1"/>
  <c r="K124" i="9"/>
  <c r="I124" i="9"/>
  <c r="G124" i="9"/>
  <c r="F124" i="9"/>
  <c r="D124" i="9"/>
  <c r="Y47" i="9" s="1"/>
  <c r="B124" i="9"/>
  <c r="AD57" i="9"/>
  <c r="AC57" i="9"/>
  <c r="AB57" i="9"/>
  <c r="AA57" i="9"/>
  <c r="Z57" i="9"/>
  <c r="Y57" i="9"/>
  <c r="S55" i="9"/>
  <c r="AD58" i="9" s="1"/>
  <c r="R55" i="9"/>
  <c r="AC58" i="9" s="1"/>
  <c r="Q55" i="9"/>
  <c r="AB58" i="9" s="1"/>
  <c r="P55" i="9"/>
  <c r="AA58" i="9" s="1"/>
  <c r="O55" i="9"/>
  <c r="Z58" i="9" s="1"/>
  <c r="N55" i="9"/>
  <c r="Y58" i="9" s="1"/>
  <c r="Y46" i="9"/>
  <c r="Y44" i="9"/>
  <c r="Y43" i="9"/>
  <c r="BF210" i="8"/>
  <c r="BE210" i="8"/>
  <c r="BD210" i="8"/>
  <c r="BC210" i="8"/>
  <c r="BB210" i="8"/>
  <c r="BA210" i="8"/>
  <c r="AZ210" i="8"/>
  <c r="AY210" i="8"/>
  <c r="AX210" i="8"/>
  <c r="AW210" i="8"/>
  <c r="BF209" i="8"/>
  <c r="BE209" i="8"/>
  <c r="BD209" i="8"/>
  <c r="BC209" i="8"/>
  <c r="BB209" i="8"/>
  <c r="BA209" i="8"/>
  <c r="AZ209" i="8"/>
  <c r="AY209" i="8"/>
  <c r="AX209" i="8"/>
  <c r="AW209" i="8"/>
  <c r="BF208" i="8"/>
  <c r="BE208" i="8"/>
  <c r="BD208" i="8"/>
  <c r="BC208" i="8"/>
  <c r="BB208" i="8"/>
  <c r="BA208" i="8"/>
  <c r="AZ208" i="8"/>
  <c r="AY208" i="8"/>
  <c r="AX208" i="8"/>
  <c r="AW208" i="8"/>
  <c r="BF207" i="8"/>
  <c r="BE207" i="8"/>
  <c r="BD207" i="8"/>
  <c r="BC207" i="8"/>
  <c r="BB207" i="8"/>
  <c r="BA207" i="8"/>
  <c r="BM157" i="8" s="1"/>
  <c r="AZ207" i="8"/>
  <c r="AY207" i="8"/>
  <c r="AX207" i="8"/>
  <c r="AW207" i="8"/>
  <c r="BF206" i="8"/>
  <c r="BE206" i="8"/>
  <c r="BD206" i="8"/>
  <c r="BC206" i="8"/>
  <c r="BB206" i="8"/>
  <c r="BA206" i="8"/>
  <c r="AZ206" i="8"/>
  <c r="AY206" i="8"/>
  <c r="BK156" i="8" s="1"/>
  <c r="AX206" i="8"/>
  <c r="AW206" i="8"/>
  <c r="BF205" i="8"/>
  <c r="BE205" i="8"/>
  <c r="BD205" i="8"/>
  <c r="BC205" i="8"/>
  <c r="BB205" i="8"/>
  <c r="BA205" i="8"/>
  <c r="AZ205" i="8"/>
  <c r="AY205" i="8"/>
  <c r="AX205" i="8"/>
  <c r="AW205" i="8"/>
  <c r="BI155" i="8" s="1"/>
  <c r="BF204" i="8"/>
  <c r="BE204" i="8"/>
  <c r="BD204" i="8"/>
  <c r="BC204" i="8"/>
  <c r="BB204" i="8"/>
  <c r="BA204" i="8"/>
  <c r="AZ204" i="8"/>
  <c r="AY204" i="8"/>
  <c r="AX204" i="8"/>
  <c r="AW204" i="8"/>
  <c r="BF203" i="8"/>
  <c r="BE203" i="8"/>
  <c r="BD203" i="8"/>
  <c r="BC203" i="8"/>
  <c r="BB203" i="8"/>
  <c r="BA203" i="8"/>
  <c r="AZ203" i="8"/>
  <c r="AY203" i="8"/>
  <c r="AX203" i="8"/>
  <c r="AW203" i="8"/>
  <c r="BF202" i="8"/>
  <c r="BE202" i="8"/>
  <c r="BD202" i="8"/>
  <c r="BC202" i="8"/>
  <c r="BB202" i="8"/>
  <c r="BA202" i="8"/>
  <c r="AZ202" i="8"/>
  <c r="AY202" i="8"/>
  <c r="AX202" i="8"/>
  <c r="AW202" i="8"/>
  <c r="BF201" i="8"/>
  <c r="BE201" i="8"/>
  <c r="BD201" i="8"/>
  <c r="BC201" i="8"/>
  <c r="BB201" i="8"/>
  <c r="BA201" i="8"/>
  <c r="AZ201" i="8"/>
  <c r="AY201" i="8"/>
  <c r="AX201" i="8"/>
  <c r="AW201" i="8"/>
  <c r="BF200" i="8"/>
  <c r="BE200" i="8"/>
  <c r="BD200" i="8"/>
  <c r="BC200" i="8"/>
  <c r="BB200" i="8"/>
  <c r="BA200" i="8"/>
  <c r="AZ200" i="8"/>
  <c r="AY200" i="8"/>
  <c r="AX200" i="8"/>
  <c r="AW200" i="8"/>
  <c r="BF197" i="8"/>
  <c r="BE197" i="8"/>
  <c r="BD197" i="8"/>
  <c r="BC197" i="8"/>
  <c r="BB197" i="8"/>
  <c r="BA197" i="8"/>
  <c r="AZ197" i="8"/>
  <c r="AY197" i="8"/>
  <c r="AX197" i="8"/>
  <c r="AW197" i="8"/>
  <c r="BI160" i="8" s="1"/>
  <c r="BF196" i="8"/>
  <c r="BE196" i="8"/>
  <c r="BD196" i="8"/>
  <c r="BC196" i="8"/>
  <c r="BB196" i="8"/>
  <c r="BA196" i="8"/>
  <c r="AZ196" i="8"/>
  <c r="AY196" i="8"/>
  <c r="AX196" i="8"/>
  <c r="AW196" i="8"/>
  <c r="BF195" i="8"/>
  <c r="BE195" i="8"/>
  <c r="BQ158" i="8" s="1"/>
  <c r="BD195" i="8"/>
  <c r="BC195" i="8"/>
  <c r="BB195" i="8"/>
  <c r="BA195" i="8"/>
  <c r="AZ195" i="8"/>
  <c r="AY195" i="8"/>
  <c r="AX195" i="8"/>
  <c r="AW195" i="8"/>
  <c r="BF194" i="8"/>
  <c r="BE194" i="8"/>
  <c r="BD194" i="8"/>
  <c r="BC194" i="8"/>
  <c r="BO157" i="8" s="1"/>
  <c r="BB194" i="8"/>
  <c r="BA194" i="8"/>
  <c r="AZ194" i="8"/>
  <c r="AY194" i="8"/>
  <c r="AX194" i="8"/>
  <c r="AW194" i="8"/>
  <c r="BF193" i="8"/>
  <c r="BE193" i="8"/>
  <c r="BD193" i="8"/>
  <c r="BC193" i="8"/>
  <c r="BB193" i="8"/>
  <c r="BA193" i="8"/>
  <c r="BM156" i="8" s="1"/>
  <c r="AZ193" i="8"/>
  <c r="AY193" i="8"/>
  <c r="AX193" i="8"/>
  <c r="AW193" i="8"/>
  <c r="BF192" i="8"/>
  <c r="BE192" i="8"/>
  <c r="BD192" i="8"/>
  <c r="BC192" i="8"/>
  <c r="BB192" i="8"/>
  <c r="BA192" i="8"/>
  <c r="AZ192" i="8"/>
  <c r="AY192" i="8"/>
  <c r="BK155" i="8" s="1"/>
  <c r="AX192" i="8"/>
  <c r="AW192" i="8"/>
  <c r="BF191" i="8"/>
  <c r="BE191" i="8"/>
  <c r="BD191" i="8"/>
  <c r="BC191" i="8"/>
  <c r="BB191" i="8"/>
  <c r="BA191" i="8"/>
  <c r="AZ191" i="8"/>
  <c r="AY191" i="8"/>
  <c r="AX191" i="8"/>
  <c r="AW191" i="8"/>
  <c r="BI154" i="8" s="1"/>
  <c r="BF190" i="8"/>
  <c r="BE190" i="8"/>
  <c r="BD190" i="8"/>
  <c r="BC190" i="8"/>
  <c r="BB190" i="8"/>
  <c r="BA190" i="8"/>
  <c r="AZ190" i="8"/>
  <c r="BL153" i="8" s="1"/>
  <c r="AY190" i="8"/>
  <c r="AX190" i="8"/>
  <c r="AW190" i="8"/>
  <c r="BR189" i="8"/>
  <c r="BQ189" i="8"/>
  <c r="BP189" i="8"/>
  <c r="BO189" i="8"/>
  <c r="BN189" i="8"/>
  <c r="BF189" i="8"/>
  <c r="BE189" i="8"/>
  <c r="BD189" i="8"/>
  <c r="BC189" i="8"/>
  <c r="BB189" i="8"/>
  <c r="BA189" i="8"/>
  <c r="AZ189" i="8"/>
  <c r="AY189" i="8"/>
  <c r="AX189" i="8"/>
  <c r="AW189" i="8"/>
  <c r="BR188" i="8"/>
  <c r="BQ188" i="8"/>
  <c r="BP188" i="8"/>
  <c r="BO188" i="8"/>
  <c r="BN188" i="8"/>
  <c r="BF188" i="8"/>
  <c r="BE188" i="8"/>
  <c r="BD188" i="8"/>
  <c r="BC188" i="8"/>
  <c r="BB188" i="8"/>
  <c r="BA188" i="8"/>
  <c r="AZ188" i="8"/>
  <c r="AY188" i="8"/>
  <c r="AX188" i="8"/>
  <c r="AW188" i="8"/>
  <c r="BR187" i="8"/>
  <c r="BQ187" i="8"/>
  <c r="BP187" i="8"/>
  <c r="BO187" i="8"/>
  <c r="BN187" i="8"/>
  <c r="BF187" i="8"/>
  <c r="BE187" i="8"/>
  <c r="BD187" i="8"/>
  <c r="BC187" i="8"/>
  <c r="BB187" i="8"/>
  <c r="BA187" i="8"/>
  <c r="AZ187" i="8"/>
  <c r="AY187" i="8"/>
  <c r="AX187" i="8"/>
  <c r="AW187" i="8"/>
  <c r="BR186" i="8"/>
  <c r="BQ186" i="8"/>
  <c r="BP186" i="8"/>
  <c r="BO186" i="8"/>
  <c r="BN186" i="8"/>
  <c r="BR185" i="8"/>
  <c r="BQ185" i="8"/>
  <c r="BP185" i="8"/>
  <c r="BO185" i="8"/>
  <c r="BN185" i="8"/>
  <c r="BR184" i="8"/>
  <c r="BQ184" i="8"/>
  <c r="BP184" i="8"/>
  <c r="BO184" i="8"/>
  <c r="BN184" i="8"/>
  <c r="BF184" i="8"/>
  <c r="BE184" i="8"/>
  <c r="BD184" i="8"/>
  <c r="BC184" i="8"/>
  <c r="BB184" i="8"/>
  <c r="BA184" i="8"/>
  <c r="AZ184" i="8"/>
  <c r="AY184" i="8"/>
  <c r="AX184" i="8"/>
  <c r="BJ160" i="8" s="1"/>
  <c r="AW184" i="8"/>
  <c r="BR183" i="8"/>
  <c r="BQ183" i="8"/>
  <c r="BP183" i="8"/>
  <c r="BO183" i="8"/>
  <c r="BN183" i="8"/>
  <c r="BF183" i="8"/>
  <c r="BE183" i="8"/>
  <c r="BD183" i="8"/>
  <c r="BC183" i="8"/>
  <c r="BB183" i="8"/>
  <c r="BA183" i="8"/>
  <c r="BM159" i="8" s="1"/>
  <c r="AZ183" i="8"/>
  <c r="AY183" i="8"/>
  <c r="AX183" i="8"/>
  <c r="AW183" i="8"/>
  <c r="BR182" i="8"/>
  <c r="BQ182" i="8"/>
  <c r="BP182" i="8"/>
  <c r="BO182" i="8"/>
  <c r="BN182" i="8"/>
  <c r="BF182" i="8"/>
  <c r="BE182" i="8"/>
  <c r="BD182" i="8"/>
  <c r="BC182" i="8"/>
  <c r="BB182" i="8"/>
  <c r="BA182" i="8"/>
  <c r="AZ182" i="8"/>
  <c r="AY182" i="8"/>
  <c r="AX182" i="8"/>
  <c r="AW182" i="8"/>
  <c r="BR181" i="8"/>
  <c r="BQ181" i="8"/>
  <c r="BP181" i="8"/>
  <c r="BO181" i="8"/>
  <c r="BN181" i="8"/>
  <c r="BF181" i="8"/>
  <c r="BE181" i="8"/>
  <c r="BD181" i="8"/>
  <c r="BC181" i="8"/>
  <c r="BB181" i="8"/>
  <c r="BA181" i="8"/>
  <c r="AZ181" i="8"/>
  <c r="AY181" i="8"/>
  <c r="AX181" i="8"/>
  <c r="AW181" i="8"/>
  <c r="BR180" i="8"/>
  <c r="BQ180" i="8"/>
  <c r="BP180" i="8"/>
  <c r="BO180" i="8"/>
  <c r="BN180" i="8"/>
  <c r="BF180" i="8"/>
  <c r="BE180" i="8"/>
  <c r="BD180" i="8"/>
  <c r="BP156" i="8" s="1"/>
  <c r="BC180" i="8"/>
  <c r="BB180" i="8"/>
  <c r="BA180" i="8"/>
  <c r="AZ180" i="8"/>
  <c r="AY180" i="8"/>
  <c r="AX180" i="8"/>
  <c r="AW180" i="8"/>
  <c r="BR179" i="8"/>
  <c r="BR190" i="8" s="1"/>
  <c r="BQ179" i="8"/>
  <c r="BQ190" i="8" s="1"/>
  <c r="BP179" i="8"/>
  <c r="BP190" i="8" s="1"/>
  <c r="BO179" i="8"/>
  <c r="BO190" i="8" s="1"/>
  <c r="BN179" i="8"/>
  <c r="BN190" i="8" s="1"/>
  <c r="BF179" i="8"/>
  <c r="BE179" i="8"/>
  <c r="BD179" i="8"/>
  <c r="BC179" i="8"/>
  <c r="BB179" i="8"/>
  <c r="BA179" i="8"/>
  <c r="AZ179" i="8"/>
  <c r="AY179" i="8"/>
  <c r="AX179" i="8"/>
  <c r="AW179" i="8"/>
  <c r="BF178" i="8"/>
  <c r="BE178" i="8"/>
  <c r="BQ154" i="8" s="1"/>
  <c r="BD178" i="8"/>
  <c r="BC178" i="8"/>
  <c r="BB178" i="8"/>
  <c r="BA178" i="8"/>
  <c r="AZ178" i="8"/>
  <c r="AY178" i="8"/>
  <c r="AX178" i="8"/>
  <c r="AW178" i="8"/>
  <c r="BF177" i="8"/>
  <c r="BE177" i="8"/>
  <c r="BD177" i="8"/>
  <c r="BC177" i="8"/>
  <c r="BO153" i="8" s="1"/>
  <c r="BB177" i="8"/>
  <c r="BA177" i="8"/>
  <c r="AZ177" i="8"/>
  <c r="AY177" i="8"/>
  <c r="AX177" i="8"/>
  <c r="AW177" i="8"/>
  <c r="BF176" i="8"/>
  <c r="BE176" i="8"/>
  <c r="BD176" i="8"/>
  <c r="BC176" i="8"/>
  <c r="BB176" i="8"/>
  <c r="BA176" i="8"/>
  <c r="BM152" i="8" s="1"/>
  <c r="AZ176" i="8"/>
  <c r="AY176" i="8"/>
  <c r="AX176" i="8"/>
  <c r="AW176" i="8"/>
  <c r="BF175" i="8"/>
  <c r="BR151" i="8" s="1"/>
  <c r="BE175" i="8"/>
  <c r="BD175" i="8"/>
  <c r="BC175" i="8"/>
  <c r="BB175" i="8"/>
  <c r="BA175" i="8"/>
  <c r="AZ175" i="8"/>
  <c r="AY175" i="8"/>
  <c r="AX175" i="8"/>
  <c r="AW175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F174" i="8"/>
  <c r="BE174" i="8"/>
  <c r="BD174" i="8"/>
  <c r="BC174" i="8"/>
  <c r="BB174" i="8"/>
  <c r="BA174" i="8"/>
  <c r="AZ174" i="8"/>
  <c r="AY174" i="8"/>
  <c r="AX174" i="8"/>
  <c r="AW174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F171" i="8"/>
  <c r="BR160" i="8" s="1"/>
  <c r="BE171" i="8"/>
  <c r="BD171" i="8"/>
  <c r="BC171" i="8"/>
  <c r="BB171" i="8"/>
  <c r="BN160" i="8" s="1"/>
  <c r="BA171" i="8"/>
  <c r="AZ171" i="8"/>
  <c r="BL160" i="8" s="1"/>
  <c r="AY171" i="8"/>
  <c r="AX171" i="8"/>
  <c r="AW171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F170" i="8"/>
  <c r="BE170" i="8"/>
  <c r="BD170" i="8"/>
  <c r="BC170" i="8"/>
  <c r="BB170" i="8"/>
  <c r="BA170" i="8"/>
  <c r="AZ170" i="8"/>
  <c r="AY170" i="8"/>
  <c r="BK159" i="8" s="1"/>
  <c r="AX170" i="8"/>
  <c r="AW170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F169" i="8"/>
  <c r="BE169" i="8"/>
  <c r="BD169" i="8"/>
  <c r="BP158" i="8" s="1"/>
  <c r="BC169" i="8"/>
  <c r="BB169" i="8"/>
  <c r="BA169" i="8"/>
  <c r="AZ169" i="8"/>
  <c r="AY169" i="8"/>
  <c r="AX169" i="8"/>
  <c r="BJ158" i="8" s="1"/>
  <c r="AW169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F168" i="8"/>
  <c r="BE168" i="8"/>
  <c r="BD168" i="8"/>
  <c r="BC168" i="8"/>
  <c r="BB168" i="8"/>
  <c r="BA168" i="8"/>
  <c r="AZ168" i="8"/>
  <c r="AY168" i="8"/>
  <c r="AX168" i="8"/>
  <c r="AW168" i="8"/>
  <c r="BI157" i="8" s="1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F167" i="8"/>
  <c r="BE167" i="8"/>
  <c r="BD167" i="8"/>
  <c r="BC167" i="8"/>
  <c r="BB167" i="8"/>
  <c r="BN156" i="8" s="1"/>
  <c r="BA167" i="8"/>
  <c r="AZ167" i="8"/>
  <c r="AY167" i="8"/>
  <c r="AX167" i="8"/>
  <c r="AW167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F166" i="8"/>
  <c r="BE166" i="8"/>
  <c r="BD166" i="8"/>
  <c r="BC166" i="8"/>
  <c r="BB166" i="8"/>
  <c r="BA166" i="8"/>
  <c r="AZ166" i="8"/>
  <c r="AY166" i="8"/>
  <c r="AX166" i="8"/>
  <c r="AW166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F165" i="8"/>
  <c r="BR154" i="8" s="1"/>
  <c r="BE165" i="8"/>
  <c r="BD165" i="8"/>
  <c r="BC165" i="8"/>
  <c r="BB165" i="8"/>
  <c r="BA165" i="8"/>
  <c r="AZ165" i="8"/>
  <c r="BL154" i="8" s="1"/>
  <c r="AY165" i="8"/>
  <c r="AX165" i="8"/>
  <c r="AW165" i="8"/>
  <c r="CB164" i="8"/>
  <c r="CB175" i="8" s="1"/>
  <c r="CA164" i="8"/>
  <c r="BZ164" i="8"/>
  <c r="BZ175" i="8" s="1"/>
  <c r="BY164" i="8"/>
  <c r="BY175" i="8" s="1"/>
  <c r="BX164" i="8"/>
  <c r="BX175" i="8" s="1"/>
  <c r="BW164" i="8"/>
  <c r="BW175" i="8" s="1"/>
  <c r="BV164" i="8"/>
  <c r="BV175" i="8" s="1"/>
  <c r="BU164" i="8"/>
  <c r="BT164" i="8"/>
  <c r="BT175" i="8" s="1"/>
  <c r="BS164" i="8"/>
  <c r="BS175" i="8" s="1"/>
  <c r="BR164" i="8"/>
  <c r="BR175" i="8" s="1"/>
  <c r="BQ164" i="8"/>
  <c r="BQ175" i="8" s="1"/>
  <c r="BP164" i="8"/>
  <c r="BP175" i="8" s="1"/>
  <c r="BO164" i="8"/>
  <c r="BN164" i="8"/>
  <c r="BN175" i="8" s="1"/>
  <c r="BV180" i="8" s="1"/>
  <c r="Z54" i="8" s="1"/>
  <c r="Z61" i="8" s="1"/>
  <c r="BM164" i="8"/>
  <c r="BM175" i="8" s="1"/>
  <c r="BL164" i="8"/>
  <c r="BL175" i="8" s="1"/>
  <c r="BK164" i="8"/>
  <c r="BK175" i="8" s="1"/>
  <c r="BJ164" i="8"/>
  <c r="BJ175" i="8" s="1"/>
  <c r="BF164" i="8"/>
  <c r="BE164" i="8"/>
  <c r="BQ153" i="8" s="1"/>
  <c r="BD164" i="8"/>
  <c r="BC164" i="8"/>
  <c r="BB164" i="8"/>
  <c r="BA164" i="8"/>
  <c r="AZ164" i="8"/>
  <c r="AY164" i="8"/>
  <c r="AX164" i="8"/>
  <c r="AW164" i="8"/>
  <c r="BF163" i="8"/>
  <c r="BE163" i="8"/>
  <c r="BD163" i="8"/>
  <c r="BC163" i="8"/>
  <c r="BB163" i="8"/>
  <c r="BA163" i="8"/>
  <c r="AZ163" i="8"/>
  <c r="AY163" i="8"/>
  <c r="AX163" i="8"/>
  <c r="AW163" i="8"/>
  <c r="BF162" i="8"/>
  <c r="BE162" i="8"/>
  <c r="BD162" i="8"/>
  <c r="BC162" i="8"/>
  <c r="BB162" i="8"/>
  <c r="BA162" i="8"/>
  <c r="BM151" i="8" s="1"/>
  <c r="AZ162" i="8"/>
  <c r="AY162" i="8"/>
  <c r="AX162" i="8"/>
  <c r="AW162" i="8"/>
  <c r="BF161" i="8"/>
  <c r="BE161" i="8"/>
  <c r="BD161" i="8"/>
  <c r="BC161" i="8"/>
  <c r="BB161" i="8"/>
  <c r="BA161" i="8"/>
  <c r="AZ161" i="8"/>
  <c r="AY161" i="8"/>
  <c r="AX161" i="8"/>
  <c r="AW161" i="8"/>
  <c r="BI150" i="8" s="1"/>
  <c r="BQ160" i="8"/>
  <c r="BP160" i="8"/>
  <c r="BO160" i="8"/>
  <c r="BM160" i="8"/>
  <c r="BK160" i="8"/>
  <c r="BR159" i="8"/>
  <c r="BQ159" i="8"/>
  <c r="BP159" i="8"/>
  <c r="BO159" i="8"/>
  <c r="BN159" i="8"/>
  <c r="BL159" i="8"/>
  <c r="BJ159" i="8"/>
  <c r="BI159" i="8"/>
  <c r="BR158" i="8"/>
  <c r="BO158" i="8"/>
  <c r="BN158" i="8"/>
  <c r="BM158" i="8"/>
  <c r="BL158" i="8"/>
  <c r="BK158" i="8"/>
  <c r="BI158" i="8"/>
  <c r="BF158" i="8"/>
  <c r="BE158" i="8"/>
  <c r="BD158" i="8"/>
  <c r="BC158" i="8"/>
  <c r="BB158" i="8"/>
  <c r="BA158" i="8"/>
  <c r="AZ158" i="8"/>
  <c r="AY158" i="8"/>
  <c r="AX158" i="8"/>
  <c r="AW158" i="8"/>
  <c r="BR157" i="8"/>
  <c r="BQ157" i="8"/>
  <c r="BP157" i="8"/>
  <c r="BN157" i="8"/>
  <c r="BL157" i="8"/>
  <c r="BK157" i="8"/>
  <c r="BJ157" i="8"/>
  <c r="BF157" i="8"/>
  <c r="BE157" i="8"/>
  <c r="BD157" i="8"/>
  <c r="BC157" i="8"/>
  <c r="BB157" i="8"/>
  <c r="BA157" i="8"/>
  <c r="AZ157" i="8"/>
  <c r="AY157" i="8"/>
  <c r="AX157" i="8"/>
  <c r="AW157" i="8"/>
  <c r="BR156" i="8"/>
  <c r="BQ156" i="8"/>
  <c r="BO156" i="8"/>
  <c r="BL156" i="8"/>
  <c r="BJ156" i="8"/>
  <c r="BI156" i="8"/>
  <c r="BF156" i="8"/>
  <c r="BE156" i="8"/>
  <c r="BD156" i="8"/>
  <c r="BC156" i="8"/>
  <c r="BB156" i="8"/>
  <c r="BA156" i="8"/>
  <c r="AZ156" i="8"/>
  <c r="AY156" i="8"/>
  <c r="AX156" i="8"/>
  <c r="AW156" i="8"/>
  <c r="BR155" i="8"/>
  <c r="BQ155" i="8"/>
  <c r="BP155" i="8"/>
  <c r="BO155" i="8"/>
  <c r="BN155" i="8"/>
  <c r="BM155" i="8"/>
  <c r="BL155" i="8"/>
  <c r="BJ155" i="8"/>
  <c r="BF155" i="8"/>
  <c r="BE155" i="8"/>
  <c r="BD155" i="8"/>
  <c r="BC155" i="8"/>
  <c r="BB155" i="8"/>
  <c r="BA155" i="8"/>
  <c r="AZ155" i="8"/>
  <c r="AY155" i="8"/>
  <c r="AX155" i="8"/>
  <c r="AW155" i="8"/>
  <c r="BP154" i="8"/>
  <c r="BO154" i="8"/>
  <c r="BN154" i="8"/>
  <c r="BM154" i="8"/>
  <c r="BK154" i="8"/>
  <c r="BJ154" i="8"/>
  <c r="BF154" i="8"/>
  <c r="BE154" i="8"/>
  <c r="BD154" i="8"/>
  <c r="BC154" i="8"/>
  <c r="BB154" i="8"/>
  <c r="BA154" i="8"/>
  <c r="AZ154" i="8"/>
  <c r="AY154" i="8"/>
  <c r="AX154" i="8"/>
  <c r="AW154" i="8"/>
  <c r="BI142" i="8" s="1"/>
  <c r="BR153" i="8"/>
  <c r="BP153" i="8"/>
  <c r="BN153" i="8"/>
  <c r="BM153" i="8"/>
  <c r="BK153" i="8"/>
  <c r="BJ153" i="8"/>
  <c r="BI153" i="8"/>
  <c r="BF153" i="8"/>
  <c r="BE153" i="8"/>
  <c r="BD153" i="8"/>
  <c r="BC153" i="8"/>
  <c r="BB153" i="8"/>
  <c r="BA153" i="8"/>
  <c r="AZ153" i="8"/>
  <c r="AY153" i="8"/>
  <c r="AX153" i="8"/>
  <c r="AW153" i="8"/>
  <c r="BR152" i="8"/>
  <c r="BQ152" i="8"/>
  <c r="BP152" i="8"/>
  <c r="BO152" i="8"/>
  <c r="BN152" i="8"/>
  <c r="BL152" i="8"/>
  <c r="BK152" i="8"/>
  <c r="BJ152" i="8"/>
  <c r="BI152" i="8"/>
  <c r="BF152" i="8"/>
  <c r="BE152" i="8"/>
  <c r="BD152" i="8"/>
  <c r="BC152" i="8"/>
  <c r="BB152" i="8"/>
  <c r="BA152" i="8"/>
  <c r="AZ152" i="8"/>
  <c r="AY152" i="8"/>
  <c r="AX152" i="8"/>
  <c r="AW152" i="8"/>
  <c r="BQ151" i="8"/>
  <c r="BP151" i="8"/>
  <c r="BO151" i="8"/>
  <c r="BN151" i="8"/>
  <c r="BL151" i="8"/>
  <c r="BK151" i="8"/>
  <c r="BJ151" i="8"/>
  <c r="BI151" i="8"/>
  <c r="BF151" i="8"/>
  <c r="BE151" i="8"/>
  <c r="BD151" i="8"/>
  <c r="BC151" i="8"/>
  <c r="BB151" i="8"/>
  <c r="BA151" i="8"/>
  <c r="AZ151" i="8"/>
  <c r="AY151" i="8"/>
  <c r="AX151" i="8"/>
  <c r="AW151" i="8"/>
  <c r="BR150" i="8"/>
  <c r="BR161" i="8" s="1"/>
  <c r="AC75" i="8" s="1"/>
  <c r="BQ150" i="8"/>
  <c r="BP150" i="8"/>
  <c r="BP161" i="8" s="1"/>
  <c r="AC73" i="8" s="1"/>
  <c r="BO150" i="8"/>
  <c r="BN150" i="8"/>
  <c r="BM150" i="8"/>
  <c r="BL150" i="8"/>
  <c r="BJ150" i="8"/>
  <c r="BF150" i="8"/>
  <c r="BE150" i="8"/>
  <c r="BD150" i="8"/>
  <c r="BC150" i="8"/>
  <c r="BB150" i="8"/>
  <c r="BA150" i="8"/>
  <c r="AZ150" i="8"/>
  <c r="AY150" i="8"/>
  <c r="AX150" i="8"/>
  <c r="AW150" i="8"/>
  <c r="BF149" i="8"/>
  <c r="BE149" i="8"/>
  <c r="BD149" i="8"/>
  <c r="BC149" i="8"/>
  <c r="BO137" i="8" s="1"/>
  <c r="BB149" i="8"/>
  <c r="BA149" i="8"/>
  <c r="AZ149" i="8"/>
  <c r="AY149" i="8"/>
  <c r="AX149" i="8"/>
  <c r="AW149" i="8"/>
  <c r="BF148" i="8"/>
  <c r="BE148" i="8"/>
  <c r="BD148" i="8"/>
  <c r="BC148" i="8"/>
  <c r="BB148" i="8"/>
  <c r="BA148" i="8"/>
  <c r="AZ148" i="8"/>
  <c r="AY148" i="8"/>
  <c r="AX148" i="8"/>
  <c r="AW148" i="8"/>
  <c r="BR146" i="8"/>
  <c r="BO146" i="8"/>
  <c r="BL146" i="8"/>
  <c r="BI146" i="8"/>
  <c r="BF145" i="8"/>
  <c r="BE145" i="8"/>
  <c r="BQ146" i="8" s="1"/>
  <c r="BD145" i="8"/>
  <c r="BP146" i="8" s="1"/>
  <c r="BC145" i="8"/>
  <c r="BB145" i="8"/>
  <c r="BN146" i="8" s="1"/>
  <c r="BA145" i="8"/>
  <c r="BM146" i="8" s="1"/>
  <c r="AZ145" i="8"/>
  <c r="AY145" i="8"/>
  <c r="BK146" i="8" s="1"/>
  <c r="AX145" i="8"/>
  <c r="BJ146" i="8" s="1"/>
  <c r="AW145" i="8"/>
  <c r="BF144" i="8"/>
  <c r="BR145" i="8" s="1"/>
  <c r="BE144" i="8"/>
  <c r="BQ145" i="8" s="1"/>
  <c r="BD144" i="8"/>
  <c r="BP145" i="8" s="1"/>
  <c r="BC144" i="8"/>
  <c r="BO145" i="8" s="1"/>
  <c r="BB144" i="8"/>
  <c r="BN145" i="8" s="1"/>
  <c r="BA144" i="8"/>
  <c r="BM145" i="8" s="1"/>
  <c r="AZ144" i="8"/>
  <c r="BL145" i="8" s="1"/>
  <c r="AY144" i="8"/>
  <c r="BK145" i="8" s="1"/>
  <c r="AX144" i="8"/>
  <c r="BJ145" i="8" s="1"/>
  <c r="AW144" i="8"/>
  <c r="BI145" i="8" s="1"/>
  <c r="CJ143" i="8"/>
  <c r="CI143" i="8"/>
  <c r="CH143" i="8"/>
  <c r="CG143" i="8"/>
  <c r="CF143" i="8"/>
  <c r="CE143" i="8"/>
  <c r="BF143" i="8"/>
  <c r="BR144" i="8" s="1"/>
  <c r="BE143" i="8"/>
  <c r="BQ144" i="8" s="1"/>
  <c r="BD143" i="8"/>
  <c r="BP144" i="8" s="1"/>
  <c r="BC143" i="8"/>
  <c r="BO144" i="8" s="1"/>
  <c r="BB143" i="8"/>
  <c r="BN144" i="8" s="1"/>
  <c r="BA143" i="8"/>
  <c r="BM144" i="8" s="1"/>
  <c r="AZ143" i="8"/>
  <c r="BL144" i="8" s="1"/>
  <c r="AY143" i="8"/>
  <c r="BK144" i="8" s="1"/>
  <c r="AX143" i="8"/>
  <c r="BJ144" i="8" s="1"/>
  <c r="AW143" i="8"/>
  <c r="BI144" i="8" s="1"/>
  <c r="CJ142" i="8"/>
  <c r="CI142" i="8"/>
  <c r="CH142" i="8"/>
  <c r="CG142" i="8"/>
  <c r="CF142" i="8"/>
  <c r="CE142" i="8"/>
  <c r="BM142" i="8"/>
  <c r="BJ142" i="8"/>
  <c r="BF142" i="8"/>
  <c r="BR143" i="8" s="1"/>
  <c r="BE142" i="8"/>
  <c r="BQ143" i="8" s="1"/>
  <c r="BD142" i="8"/>
  <c r="BP143" i="8" s="1"/>
  <c r="BC142" i="8"/>
  <c r="BO143" i="8" s="1"/>
  <c r="BB142" i="8"/>
  <c r="BN143" i="8" s="1"/>
  <c r="BA142" i="8"/>
  <c r="BM143" i="8" s="1"/>
  <c r="AZ142" i="8"/>
  <c r="BL143" i="8" s="1"/>
  <c r="AY142" i="8"/>
  <c r="BK143" i="8" s="1"/>
  <c r="AX142" i="8"/>
  <c r="BJ143" i="8" s="1"/>
  <c r="AW142" i="8"/>
  <c r="BI143" i="8" s="1"/>
  <c r="CJ141" i="8"/>
  <c r="CI141" i="8"/>
  <c r="CH141" i="8"/>
  <c r="CG141" i="8"/>
  <c r="CF141" i="8"/>
  <c r="CE141" i="8"/>
  <c r="CA141" i="8"/>
  <c r="BZ141" i="8"/>
  <c r="BY141" i="8"/>
  <c r="BX141" i="8"/>
  <c r="BP141" i="8"/>
  <c r="BO141" i="8"/>
  <c r="BN141" i="8"/>
  <c r="BM141" i="8"/>
  <c r="BF141" i="8"/>
  <c r="BR142" i="8" s="1"/>
  <c r="BE141" i="8"/>
  <c r="BQ142" i="8" s="1"/>
  <c r="BD141" i="8"/>
  <c r="BP142" i="8" s="1"/>
  <c r="BC141" i="8"/>
  <c r="BO142" i="8" s="1"/>
  <c r="BB141" i="8"/>
  <c r="BN142" i="8" s="1"/>
  <c r="BA141" i="8"/>
  <c r="AZ141" i="8"/>
  <c r="BL142" i="8" s="1"/>
  <c r="AY141" i="8"/>
  <c r="BK142" i="8" s="1"/>
  <c r="AX141" i="8"/>
  <c r="AW141" i="8"/>
  <c r="CJ140" i="8"/>
  <c r="CI140" i="8"/>
  <c r="CH140" i="8"/>
  <c r="CG140" i="8"/>
  <c r="CF140" i="8"/>
  <c r="CE140" i="8"/>
  <c r="CA140" i="8"/>
  <c r="BZ140" i="8"/>
  <c r="BY140" i="8"/>
  <c r="BX140" i="8"/>
  <c r="BM140" i="8"/>
  <c r="BJ140" i="8"/>
  <c r="BI140" i="8"/>
  <c r="BF140" i="8"/>
  <c r="BR141" i="8" s="1"/>
  <c r="BE140" i="8"/>
  <c r="BQ141" i="8" s="1"/>
  <c r="BD140" i="8"/>
  <c r="BC140" i="8"/>
  <c r="BB140" i="8"/>
  <c r="BA140" i="8"/>
  <c r="AZ140" i="8"/>
  <c r="BL141" i="8" s="1"/>
  <c r="AY140" i="8"/>
  <c r="BK141" i="8" s="1"/>
  <c r="AX140" i="8"/>
  <c r="BJ141" i="8" s="1"/>
  <c r="AW140" i="8"/>
  <c r="BI141" i="8" s="1"/>
  <c r="CJ139" i="8"/>
  <c r="CI139" i="8"/>
  <c r="CH139" i="8"/>
  <c r="CG139" i="8"/>
  <c r="CF139" i="8"/>
  <c r="CE139" i="8"/>
  <c r="CA139" i="8"/>
  <c r="BZ139" i="8"/>
  <c r="BY139" i="8"/>
  <c r="BX139" i="8"/>
  <c r="BP139" i="8"/>
  <c r="BO139" i="8"/>
  <c r="BN139" i="8"/>
  <c r="BM139" i="8"/>
  <c r="BF139" i="8"/>
  <c r="BR140" i="8" s="1"/>
  <c r="BE139" i="8"/>
  <c r="BQ140" i="8" s="1"/>
  <c r="BD139" i="8"/>
  <c r="BP140" i="8" s="1"/>
  <c r="BC139" i="8"/>
  <c r="BO140" i="8" s="1"/>
  <c r="BB139" i="8"/>
  <c r="BN140" i="8" s="1"/>
  <c r="BA139" i="8"/>
  <c r="AZ139" i="8"/>
  <c r="BL140" i="8" s="1"/>
  <c r="AY139" i="8"/>
  <c r="BK140" i="8" s="1"/>
  <c r="AX139" i="8"/>
  <c r="AW139" i="8"/>
  <c r="CJ138" i="8"/>
  <c r="CI138" i="8"/>
  <c r="CH138" i="8"/>
  <c r="CG138" i="8"/>
  <c r="CF138" i="8"/>
  <c r="CE138" i="8"/>
  <c r="CA138" i="8"/>
  <c r="BZ138" i="8"/>
  <c r="BY138" i="8"/>
  <c r="BX138" i="8"/>
  <c r="BM138" i="8"/>
  <c r="BJ138" i="8"/>
  <c r="BI138" i="8"/>
  <c r="BF138" i="8"/>
  <c r="BR139" i="8" s="1"/>
  <c r="BE138" i="8"/>
  <c r="BQ139" i="8" s="1"/>
  <c r="BD138" i="8"/>
  <c r="BC138" i="8"/>
  <c r="BB138" i="8"/>
  <c r="BA138" i="8"/>
  <c r="AZ138" i="8"/>
  <c r="BL139" i="8" s="1"/>
  <c r="AY138" i="8"/>
  <c r="BK139" i="8" s="1"/>
  <c r="AX138" i="8"/>
  <c r="BJ139" i="8" s="1"/>
  <c r="AW138" i="8"/>
  <c r="BI139" i="8" s="1"/>
  <c r="CJ137" i="8"/>
  <c r="CI137" i="8"/>
  <c r="CH137" i="8"/>
  <c r="CG137" i="8"/>
  <c r="CF137" i="8"/>
  <c r="CE137" i="8"/>
  <c r="CA137" i="8"/>
  <c r="BZ137" i="8"/>
  <c r="BY137" i="8"/>
  <c r="BX137" i="8"/>
  <c r="BP137" i="8"/>
  <c r="BN137" i="8"/>
  <c r="BM137" i="8"/>
  <c r="BF137" i="8"/>
  <c r="BR138" i="8" s="1"/>
  <c r="BE137" i="8"/>
  <c r="BQ138" i="8" s="1"/>
  <c r="BD137" i="8"/>
  <c r="BP138" i="8" s="1"/>
  <c r="BC137" i="8"/>
  <c r="BO138" i="8" s="1"/>
  <c r="BB137" i="8"/>
  <c r="BN138" i="8" s="1"/>
  <c r="BA137" i="8"/>
  <c r="AZ137" i="8"/>
  <c r="BL138" i="8" s="1"/>
  <c r="AY137" i="8"/>
  <c r="BK138" i="8" s="1"/>
  <c r="AX137" i="8"/>
  <c r="AW137" i="8"/>
  <c r="CJ136" i="8"/>
  <c r="CJ144" i="8" s="1"/>
  <c r="AD60" i="8" s="1"/>
  <c r="CI136" i="8"/>
  <c r="CI144" i="8" s="1"/>
  <c r="AC60" i="8" s="1"/>
  <c r="CH136" i="8"/>
  <c r="CH144" i="8" s="1"/>
  <c r="AB60" i="8" s="1"/>
  <c r="CG136" i="8"/>
  <c r="CG144" i="8" s="1"/>
  <c r="AA60" i="8" s="1"/>
  <c r="CF136" i="8"/>
  <c r="CF144" i="8" s="1"/>
  <c r="Z60" i="8" s="1"/>
  <c r="CE136" i="8"/>
  <c r="CE144" i="8" s="1"/>
  <c r="Y60" i="8" s="1"/>
  <c r="CA136" i="8"/>
  <c r="BZ136" i="8"/>
  <c r="BY136" i="8"/>
  <c r="BX136" i="8"/>
  <c r="BF136" i="8"/>
  <c r="BR137" i="8" s="1"/>
  <c r="BE136" i="8"/>
  <c r="BQ137" i="8" s="1"/>
  <c r="BD136" i="8"/>
  <c r="BC136" i="8"/>
  <c r="BB136" i="8"/>
  <c r="BA136" i="8"/>
  <c r="AZ136" i="8"/>
  <c r="BL137" i="8" s="1"/>
  <c r="AY136" i="8"/>
  <c r="BK137" i="8" s="1"/>
  <c r="AX136" i="8"/>
  <c r="BJ137" i="8" s="1"/>
  <c r="AW136" i="8"/>
  <c r="BI137" i="8" s="1"/>
  <c r="BF135" i="8"/>
  <c r="BR136" i="8" s="1"/>
  <c r="BE135" i="8"/>
  <c r="BQ136" i="8" s="1"/>
  <c r="BD135" i="8"/>
  <c r="BP136" i="8" s="1"/>
  <c r="BP147" i="8" s="1"/>
  <c r="AA73" i="8" s="1"/>
  <c r="BC135" i="8"/>
  <c r="BO136" i="8" s="1"/>
  <c r="BB135" i="8"/>
  <c r="BN136" i="8" s="1"/>
  <c r="BA135" i="8"/>
  <c r="BM136" i="8" s="1"/>
  <c r="AZ135" i="8"/>
  <c r="BL136" i="8" s="1"/>
  <c r="AY135" i="8"/>
  <c r="BK136" i="8" s="1"/>
  <c r="AX135" i="8"/>
  <c r="BJ136" i="8" s="1"/>
  <c r="AW135" i="8"/>
  <c r="BI136" i="8" s="1"/>
  <c r="X124" i="8"/>
  <c r="W124" i="8"/>
  <c r="U124" i="8"/>
  <c r="S124" i="8"/>
  <c r="Q124" i="8"/>
  <c r="O124" i="8"/>
  <c r="M124" i="8"/>
  <c r="Y48" i="8" s="1"/>
  <c r="K124" i="8"/>
  <c r="I124" i="8"/>
  <c r="G124" i="8"/>
  <c r="F124" i="8"/>
  <c r="D124" i="8"/>
  <c r="Y47" i="8" s="1"/>
  <c r="B124" i="8"/>
  <c r="AD57" i="8"/>
  <c r="AC57" i="8"/>
  <c r="AB57" i="8"/>
  <c r="AA57" i="8"/>
  <c r="Z57" i="8"/>
  <c r="Y57" i="8"/>
  <c r="S55" i="8"/>
  <c r="AD58" i="8" s="1"/>
  <c r="R55" i="8"/>
  <c r="AC58" i="8" s="1"/>
  <c r="Q55" i="8"/>
  <c r="AB58" i="8" s="1"/>
  <c r="P55" i="8"/>
  <c r="AA58" i="8" s="1"/>
  <c r="O55" i="8"/>
  <c r="Z58" i="8" s="1"/>
  <c r="N55" i="8"/>
  <c r="Y58" i="8" s="1"/>
  <c r="Y46" i="8"/>
  <c r="Y44" i="8"/>
  <c r="Y43" i="8"/>
  <c r="BF210" i="7"/>
  <c r="BE210" i="7"/>
  <c r="BD210" i="7"/>
  <c r="BC210" i="7"/>
  <c r="BB210" i="7"/>
  <c r="BA210" i="7"/>
  <c r="AZ210" i="7"/>
  <c r="AY210" i="7"/>
  <c r="AX210" i="7"/>
  <c r="AW210" i="7"/>
  <c r="BF209" i="7"/>
  <c r="BE209" i="7"/>
  <c r="BD209" i="7"/>
  <c r="BC209" i="7"/>
  <c r="BB209" i="7"/>
  <c r="BA209" i="7"/>
  <c r="AZ209" i="7"/>
  <c r="AY209" i="7"/>
  <c r="AX209" i="7"/>
  <c r="AW209" i="7"/>
  <c r="BF208" i="7"/>
  <c r="BE208" i="7"/>
  <c r="BD208" i="7"/>
  <c r="BC208" i="7"/>
  <c r="BB208" i="7"/>
  <c r="BA208" i="7"/>
  <c r="AZ208" i="7"/>
  <c r="AY208" i="7"/>
  <c r="AX208" i="7"/>
  <c r="AW208" i="7"/>
  <c r="BF207" i="7"/>
  <c r="BE207" i="7"/>
  <c r="BD207" i="7"/>
  <c r="BC207" i="7"/>
  <c r="BB207" i="7"/>
  <c r="BN157" i="7" s="1"/>
  <c r="BA207" i="7"/>
  <c r="BM157" i="7" s="1"/>
  <c r="AZ207" i="7"/>
  <c r="AY207" i="7"/>
  <c r="AX207" i="7"/>
  <c r="AW207" i="7"/>
  <c r="BF206" i="7"/>
  <c r="BE206" i="7"/>
  <c r="BD206" i="7"/>
  <c r="BC206" i="7"/>
  <c r="BB206" i="7"/>
  <c r="BA206" i="7"/>
  <c r="AZ206" i="7"/>
  <c r="BL156" i="7" s="1"/>
  <c r="AY206" i="7"/>
  <c r="BK156" i="7" s="1"/>
  <c r="AX206" i="7"/>
  <c r="AW206" i="7"/>
  <c r="BF205" i="7"/>
  <c r="BE205" i="7"/>
  <c r="BD205" i="7"/>
  <c r="BC205" i="7"/>
  <c r="BB205" i="7"/>
  <c r="BA205" i="7"/>
  <c r="AZ205" i="7"/>
  <c r="AY205" i="7"/>
  <c r="AX205" i="7"/>
  <c r="BJ155" i="7" s="1"/>
  <c r="AW205" i="7"/>
  <c r="BI155" i="7" s="1"/>
  <c r="BF204" i="7"/>
  <c r="BE204" i="7"/>
  <c r="BD204" i="7"/>
  <c r="BC204" i="7"/>
  <c r="BB204" i="7"/>
  <c r="BA204" i="7"/>
  <c r="AZ204" i="7"/>
  <c r="AY204" i="7"/>
  <c r="AX204" i="7"/>
  <c r="AW204" i="7"/>
  <c r="BF203" i="7"/>
  <c r="BE203" i="7"/>
  <c r="BD203" i="7"/>
  <c r="BC203" i="7"/>
  <c r="BB203" i="7"/>
  <c r="BA203" i="7"/>
  <c r="AZ203" i="7"/>
  <c r="AY203" i="7"/>
  <c r="AX203" i="7"/>
  <c r="AW203" i="7"/>
  <c r="BF202" i="7"/>
  <c r="BE202" i="7"/>
  <c r="BD202" i="7"/>
  <c r="BC202" i="7"/>
  <c r="BB202" i="7"/>
  <c r="BA202" i="7"/>
  <c r="AZ202" i="7"/>
  <c r="AY202" i="7"/>
  <c r="AX202" i="7"/>
  <c r="AW202" i="7"/>
  <c r="BF201" i="7"/>
  <c r="BE201" i="7"/>
  <c r="BD201" i="7"/>
  <c r="BC201" i="7"/>
  <c r="BB201" i="7"/>
  <c r="BA201" i="7"/>
  <c r="AZ201" i="7"/>
  <c r="AY201" i="7"/>
  <c r="AX201" i="7"/>
  <c r="AW201" i="7"/>
  <c r="BF200" i="7"/>
  <c r="BE200" i="7"/>
  <c r="BD200" i="7"/>
  <c r="BC200" i="7"/>
  <c r="BB200" i="7"/>
  <c r="BA200" i="7"/>
  <c r="AZ200" i="7"/>
  <c r="AY200" i="7"/>
  <c r="AX200" i="7"/>
  <c r="AW200" i="7"/>
  <c r="BF197" i="7"/>
  <c r="BE197" i="7"/>
  <c r="BD197" i="7"/>
  <c r="BC197" i="7"/>
  <c r="BB197" i="7"/>
  <c r="BA197" i="7"/>
  <c r="AZ197" i="7"/>
  <c r="AY197" i="7"/>
  <c r="AX197" i="7"/>
  <c r="AW197" i="7"/>
  <c r="BI160" i="7" s="1"/>
  <c r="BF196" i="7"/>
  <c r="BE196" i="7"/>
  <c r="BD196" i="7"/>
  <c r="BC196" i="7"/>
  <c r="BB196" i="7"/>
  <c r="BA196" i="7"/>
  <c r="AZ196" i="7"/>
  <c r="AY196" i="7"/>
  <c r="AX196" i="7"/>
  <c r="AW196" i="7"/>
  <c r="BF195" i="7"/>
  <c r="BR158" i="7" s="1"/>
  <c r="BE195" i="7"/>
  <c r="BD195" i="7"/>
  <c r="BC195" i="7"/>
  <c r="BB195" i="7"/>
  <c r="BA195" i="7"/>
  <c r="AZ195" i="7"/>
  <c r="AY195" i="7"/>
  <c r="AX195" i="7"/>
  <c r="AW195" i="7"/>
  <c r="BF194" i="7"/>
  <c r="BE194" i="7"/>
  <c r="BD194" i="7"/>
  <c r="BP157" i="7" s="1"/>
  <c r="BC194" i="7"/>
  <c r="BO157" i="7" s="1"/>
  <c r="BB194" i="7"/>
  <c r="BA194" i="7"/>
  <c r="AZ194" i="7"/>
  <c r="AY194" i="7"/>
  <c r="AX194" i="7"/>
  <c r="AW194" i="7"/>
  <c r="BF193" i="7"/>
  <c r="BE193" i="7"/>
  <c r="BD193" i="7"/>
  <c r="BC193" i="7"/>
  <c r="BB193" i="7"/>
  <c r="BA193" i="7"/>
  <c r="BM156" i="7" s="1"/>
  <c r="AZ193" i="7"/>
  <c r="AY193" i="7"/>
  <c r="AX193" i="7"/>
  <c r="AW193" i="7"/>
  <c r="BF192" i="7"/>
  <c r="BE192" i="7"/>
  <c r="BD192" i="7"/>
  <c r="BC192" i="7"/>
  <c r="BB192" i="7"/>
  <c r="BA192" i="7"/>
  <c r="AZ192" i="7"/>
  <c r="BL155" i="7" s="1"/>
  <c r="AY192" i="7"/>
  <c r="BK155" i="7" s="1"/>
  <c r="AX192" i="7"/>
  <c r="AW192" i="7"/>
  <c r="BF191" i="7"/>
  <c r="BE191" i="7"/>
  <c r="BD191" i="7"/>
  <c r="BC191" i="7"/>
  <c r="BB191" i="7"/>
  <c r="BA191" i="7"/>
  <c r="AZ191" i="7"/>
  <c r="AY191" i="7"/>
  <c r="AX191" i="7"/>
  <c r="BJ154" i="7" s="1"/>
  <c r="AW191" i="7"/>
  <c r="BI154" i="7" s="1"/>
  <c r="BF190" i="7"/>
  <c r="BE190" i="7"/>
  <c r="BD190" i="7"/>
  <c r="BC190" i="7"/>
  <c r="BB190" i="7"/>
  <c r="BA190" i="7"/>
  <c r="BM153" i="7" s="1"/>
  <c r="AZ190" i="7"/>
  <c r="BL153" i="7" s="1"/>
  <c r="AY190" i="7"/>
  <c r="AX190" i="7"/>
  <c r="AW190" i="7"/>
  <c r="BR189" i="7"/>
  <c r="BQ189" i="7"/>
  <c r="BP189" i="7"/>
  <c r="BO189" i="7"/>
  <c r="BN189" i="7"/>
  <c r="BF189" i="7"/>
  <c r="BE189" i="7"/>
  <c r="BD189" i="7"/>
  <c r="BC189" i="7"/>
  <c r="BB189" i="7"/>
  <c r="BA189" i="7"/>
  <c r="AZ189" i="7"/>
  <c r="AY189" i="7"/>
  <c r="AX189" i="7"/>
  <c r="AW189" i="7"/>
  <c r="BR188" i="7"/>
  <c r="BQ188" i="7"/>
  <c r="BP188" i="7"/>
  <c r="BO188" i="7"/>
  <c r="BN188" i="7"/>
  <c r="BF188" i="7"/>
  <c r="BE188" i="7"/>
  <c r="BD188" i="7"/>
  <c r="BC188" i="7"/>
  <c r="BB188" i="7"/>
  <c r="BA188" i="7"/>
  <c r="AZ188" i="7"/>
  <c r="AY188" i="7"/>
  <c r="AX188" i="7"/>
  <c r="AW188" i="7"/>
  <c r="BR187" i="7"/>
  <c r="BQ187" i="7"/>
  <c r="BP187" i="7"/>
  <c r="BO187" i="7"/>
  <c r="BN187" i="7"/>
  <c r="BF187" i="7"/>
  <c r="BE187" i="7"/>
  <c r="BD187" i="7"/>
  <c r="BC187" i="7"/>
  <c r="BB187" i="7"/>
  <c r="BA187" i="7"/>
  <c r="AZ187" i="7"/>
  <c r="AY187" i="7"/>
  <c r="AX187" i="7"/>
  <c r="AW187" i="7"/>
  <c r="BR186" i="7"/>
  <c r="BQ186" i="7"/>
  <c r="BP186" i="7"/>
  <c r="BO186" i="7"/>
  <c r="BN186" i="7"/>
  <c r="BR185" i="7"/>
  <c r="BQ185" i="7"/>
  <c r="BP185" i="7"/>
  <c r="BO185" i="7"/>
  <c r="BN185" i="7"/>
  <c r="BR184" i="7"/>
  <c r="BQ184" i="7"/>
  <c r="BP184" i="7"/>
  <c r="BO184" i="7"/>
  <c r="BN184" i="7"/>
  <c r="BF184" i="7"/>
  <c r="BE184" i="7"/>
  <c r="BD184" i="7"/>
  <c r="BC184" i="7"/>
  <c r="BB184" i="7"/>
  <c r="BA184" i="7"/>
  <c r="AZ184" i="7"/>
  <c r="AY184" i="7"/>
  <c r="BK160" i="7" s="1"/>
  <c r="AX184" i="7"/>
  <c r="BJ160" i="7" s="1"/>
  <c r="AW184" i="7"/>
  <c r="BR183" i="7"/>
  <c r="BQ183" i="7"/>
  <c r="BP183" i="7"/>
  <c r="BO183" i="7"/>
  <c r="BN183" i="7"/>
  <c r="BF183" i="7"/>
  <c r="BE183" i="7"/>
  <c r="BD183" i="7"/>
  <c r="BC183" i="7"/>
  <c r="BB183" i="7"/>
  <c r="BN159" i="7" s="1"/>
  <c r="BA183" i="7"/>
  <c r="BM159" i="7" s="1"/>
  <c r="AZ183" i="7"/>
  <c r="AY183" i="7"/>
  <c r="AX183" i="7"/>
  <c r="AW183" i="7"/>
  <c r="BR182" i="7"/>
  <c r="BQ182" i="7"/>
  <c r="BP182" i="7"/>
  <c r="BO182" i="7"/>
  <c r="BN182" i="7"/>
  <c r="BF182" i="7"/>
  <c r="BE182" i="7"/>
  <c r="BD182" i="7"/>
  <c r="BC182" i="7"/>
  <c r="BB182" i="7"/>
  <c r="BA182" i="7"/>
  <c r="AZ182" i="7"/>
  <c r="AY182" i="7"/>
  <c r="AX182" i="7"/>
  <c r="AW182" i="7"/>
  <c r="BR181" i="7"/>
  <c r="BQ181" i="7"/>
  <c r="BP181" i="7"/>
  <c r="BO181" i="7"/>
  <c r="BN181" i="7"/>
  <c r="BF181" i="7"/>
  <c r="BE181" i="7"/>
  <c r="BD181" i="7"/>
  <c r="BC181" i="7"/>
  <c r="BB181" i="7"/>
  <c r="BA181" i="7"/>
  <c r="AZ181" i="7"/>
  <c r="AY181" i="7"/>
  <c r="AX181" i="7"/>
  <c r="AW181" i="7"/>
  <c r="BR180" i="7"/>
  <c r="BQ180" i="7"/>
  <c r="BP180" i="7"/>
  <c r="BO180" i="7"/>
  <c r="BN180" i="7"/>
  <c r="BF180" i="7"/>
  <c r="BE180" i="7"/>
  <c r="BQ156" i="7" s="1"/>
  <c r="BD180" i="7"/>
  <c r="BP156" i="7" s="1"/>
  <c r="BC180" i="7"/>
  <c r="BB180" i="7"/>
  <c r="BA180" i="7"/>
  <c r="AZ180" i="7"/>
  <c r="AY180" i="7"/>
  <c r="AX180" i="7"/>
  <c r="AW180" i="7"/>
  <c r="BR179" i="7"/>
  <c r="BR190" i="7" s="1"/>
  <c r="BQ179" i="7"/>
  <c r="BQ190" i="7" s="1"/>
  <c r="BP179" i="7"/>
  <c r="BP190" i="7" s="1"/>
  <c r="BO179" i="7"/>
  <c r="BO190" i="7" s="1"/>
  <c r="BN179" i="7"/>
  <c r="BN190" i="7" s="1"/>
  <c r="BF179" i="7"/>
  <c r="BE179" i="7"/>
  <c r="BD179" i="7"/>
  <c r="BC179" i="7"/>
  <c r="BB179" i="7"/>
  <c r="BA179" i="7"/>
  <c r="AZ179" i="7"/>
  <c r="AY179" i="7"/>
  <c r="AX179" i="7"/>
  <c r="AW179" i="7"/>
  <c r="BF178" i="7"/>
  <c r="BR154" i="7" s="1"/>
  <c r="BE178" i="7"/>
  <c r="BQ154" i="7" s="1"/>
  <c r="BD178" i="7"/>
  <c r="BC178" i="7"/>
  <c r="BB178" i="7"/>
  <c r="BA178" i="7"/>
  <c r="AZ178" i="7"/>
  <c r="AY178" i="7"/>
  <c r="AX178" i="7"/>
  <c r="AW178" i="7"/>
  <c r="BF177" i="7"/>
  <c r="BE177" i="7"/>
  <c r="BD177" i="7"/>
  <c r="BP153" i="7" s="1"/>
  <c r="BC177" i="7"/>
  <c r="BO153" i="7" s="1"/>
  <c r="BB177" i="7"/>
  <c r="BA177" i="7"/>
  <c r="AZ177" i="7"/>
  <c r="AY177" i="7"/>
  <c r="AX177" i="7"/>
  <c r="AW177" i="7"/>
  <c r="BF176" i="7"/>
  <c r="BE176" i="7"/>
  <c r="BD176" i="7"/>
  <c r="BC176" i="7"/>
  <c r="BB176" i="7"/>
  <c r="BN152" i="7" s="1"/>
  <c r="BA176" i="7"/>
  <c r="BM152" i="7" s="1"/>
  <c r="AZ176" i="7"/>
  <c r="AY176" i="7"/>
  <c r="AX176" i="7"/>
  <c r="AW176" i="7"/>
  <c r="BF175" i="7"/>
  <c r="BE175" i="7"/>
  <c r="BD175" i="7"/>
  <c r="BC175" i="7"/>
  <c r="BB175" i="7"/>
  <c r="BA175" i="7"/>
  <c r="AZ175" i="7"/>
  <c r="AY175" i="7"/>
  <c r="AX175" i="7"/>
  <c r="AW175" i="7"/>
  <c r="CB174" i="7"/>
  <c r="CA174" i="7"/>
  <c r="BZ174" i="7"/>
  <c r="BY174" i="7"/>
  <c r="BX174" i="7"/>
  <c r="BW174" i="7"/>
  <c r="BV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F174" i="7"/>
  <c r="BE174" i="7"/>
  <c r="BD174" i="7"/>
  <c r="BC174" i="7"/>
  <c r="BB174" i="7"/>
  <c r="BA174" i="7"/>
  <c r="AZ174" i="7"/>
  <c r="AY174" i="7"/>
  <c r="AX174" i="7"/>
  <c r="AW174" i="7"/>
  <c r="CB173" i="7"/>
  <c r="CA173" i="7"/>
  <c r="BZ173" i="7"/>
  <c r="BY173" i="7"/>
  <c r="BX173" i="7"/>
  <c r="BW173" i="7"/>
  <c r="BV173" i="7"/>
  <c r="BU173" i="7"/>
  <c r="BT173" i="7"/>
  <c r="BS173" i="7"/>
  <c r="BR173" i="7"/>
  <c r="BQ173" i="7"/>
  <c r="BP173" i="7"/>
  <c r="BO173" i="7"/>
  <c r="BN173" i="7"/>
  <c r="BM173" i="7"/>
  <c r="BL173" i="7"/>
  <c r="BK173" i="7"/>
  <c r="BJ173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CB171" i="7"/>
  <c r="CA171" i="7"/>
  <c r="BZ171" i="7"/>
  <c r="BY171" i="7"/>
  <c r="BX171" i="7"/>
  <c r="BW171" i="7"/>
  <c r="BV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F171" i="7"/>
  <c r="BR160" i="7" s="1"/>
  <c r="BE171" i="7"/>
  <c r="BD171" i="7"/>
  <c r="BC171" i="7"/>
  <c r="BB171" i="7"/>
  <c r="BA171" i="7"/>
  <c r="AZ171" i="7"/>
  <c r="AY171" i="7"/>
  <c r="AX171" i="7"/>
  <c r="AW171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F170" i="7"/>
  <c r="BE170" i="7"/>
  <c r="BD170" i="7"/>
  <c r="BC170" i="7"/>
  <c r="BB170" i="7"/>
  <c r="BA170" i="7"/>
  <c r="AZ170" i="7"/>
  <c r="BL159" i="7" s="1"/>
  <c r="AY170" i="7"/>
  <c r="BK159" i="7" s="1"/>
  <c r="AX170" i="7"/>
  <c r="AW170" i="7"/>
  <c r="CB169" i="7"/>
  <c r="CA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F169" i="7"/>
  <c r="BE169" i="7"/>
  <c r="BQ158" i="7" s="1"/>
  <c r="BD169" i="7"/>
  <c r="BP158" i="7" s="1"/>
  <c r="BC169" i="7"/>
  <c r="BB169" i="7"/>
  <c r="BA169" i="7"/>
  <c r="AZ169" i="7"/>
  <c r="AY169" i="7"/>
  <c r="AX169" i="7"/>
  <c r="AW169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F168" i="7"/>
  <c r="BE168" i="7"/>
  <c r="BD168" i="7"/>
  <c r="BC168" i="7"/>
  <c r="BB168" i="7"/>
  <c r="BA168" i="7"/>
  <c r="AZ168" i="7"/>
  <c r="AY168" i="7"/>
  <c r="AX168" i="7"/>
  <c r="BJ157" i="7" s="1"/>
  <c r="AW168" i="7"/>
  <c r="BI157" i="7" s="1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F167" i="7"/>
  <c r="BE167" i="7"/>
  <c r="BD167" i="7"/>
  <c r="BC167" i="7"/>
  <c r="BO156" i="7" s="1"/>
  <c r="BB167" i="7"/>
  <c r="BN156" i="7" s="1"/>
  <c r="BA167" i="7"/>
  <c r="AZ167" i="7"/>
  <c r="AY167" i="7"/>
  <c r="AX167" i="7"/>
  <c r="AW167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F166" i="7"/>
  <c r="BE166" i="7"/>
  <c r="BD166" i="7"/>
  <c r="BC166" i="7"/>
  <c r="BB166" i="7"/>
  <c r="BA166" i="7"/>
  <c r="AZ166" i="7"/>
  <c r="AY166" i="7"/>
  <c r="AX166" i="7"/>
  <c r="AW166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F165" i="7"/>
  <c r="BE165" i="7"/>
  <c r="BD165" i="7"/>
  <c r="BC165" i="7"/>
  <c r="BB165" i="7"/>
  <c r="BA165" i="7"/>
  <c r="BM154" i="7" s="1"/>
  <c r="AZ165" i="7"/>
  <c r="BL154" i="7" s="1"/>
  <c r="AY165" i="7"/>
  <c r="AX165" i="7"/>
  <c r="AW165" i="7"/>
  <c r="CB164" i="7"/>
  <c r="CB175" i="7" s="1"/>
  <c r="CA164" i="7"/>
  <c r="CA175" i="7" s="1"/>
  <c r="BZ164" i="7"/>
  <c r="BZ175" i="7" s="1"/>
  <c r="BY164" i="7"/>
  <c r="BY175" i="7" s="1"/>
  <c r="BX164" i="7"/>
  <c r="BX175" i="7" s="1"/>
  <c r="BW164" i="7"/>
  <c r="BW175" i="7" s="1"/>
  <c r="BV164" i="7"/>
  <c r="BU164" i="7"/>
  <c r="BT164" i="7"/>
  <c r="BT175" i="7" s="1"/>
  <c r="BS164" i="7"/>
  <c r="BS175" i="7" s="1"/>
  <c r="BR164" i="7"/>
  <c r="BR175" i="7" s="1"/>
  <c r="BQ164" i="7"/>
  <c r="BQ175" i="7" s="1"/>
  <c r="BP164" i="7"/>
  <c r="BP175" i="7" s="1"/>
  <c r="BO164" i="7"/>
  <c r="BO175" i="7" s="1"/>
  <c r="BU180" i="7" s="1"/>
  <c r="Y54" i="7" s="1"/>
  <c r="Y61" i="7" s="1"/>
  <c r="BN164" i="7"/>
  <c r="BN175" i="7" s="1"/>
  <c r="BM164" i="7"/>
  <c r="BM175" i="7" s="1"/>
  <c r="BL164" i="7"/>
  <c r="BL175" i="7" s="1"/>
  <c r="BK164" i="7"/>
  <c r="BK175" i="7" s="1"/>
  <c r="BJ164" i="7"/>
  <c r="BF164" i="7"/>
  <c r="BR153" i="7" s="1"/>
  <c r="BE164" i="7"/>
  <c r="BQ153" i="7" s="1"/>
  <c r="BD164" i="7"/>
  <c r="BC164" i="7"/>
  <c r="BB164" i="7"/>
  <c r="BA164" i="7"/>
  <c r="AZ164" i="7"/>
  <c r="AY164" i="7"/>
  <c r="AX164" i="7"/>
  <c r="AW164" i="7"/>
  <c r="BF163" i="7"/>
  <c r="BE163" i="7"/>
  <c r="BD163" i="7"/>
  <c r="BC163" i="7"/>
  <c r="BB163" i="7"/>
  <c r="BA163" i="7"/>
  <c r="AZ163" i="7"/>
  <c r="AY163" i="7"/>
  <c r="AX163" i="7"/>
  <c r="AW163" i="7"/>
  <c r="BF162" i="7"/>
  <c r="BE162" i="7"/>
  <c r="BD162" i="7"/>
  <c r="BC162" i="7"/>
  <c r="BB162" i="7"/>
  <c r="BN151" i="7" s="1"/>
  <c r="BA162" i="7"/>
  <c r="BM151" i="7" s="1"/>
  <c r="AZ162" i="7"/>
  <c r="AY162" i="7"/>
  <c r="AX162" i="7"/>
  <c r="AW162" i="7"/>
  <c r="BF161" i="7"/>
  <c r="BE161" i="7"/>
  <c r="BD161" i="7"/>
  <c r="BC161" i="7"/>
  <c r="BB161" i="7"/>
  <c r="BA161" i="7"/>
  <c r="AZ161" i="7"/>
  <c r="AY161" i="7"/>
  <c r="AX161" i="7"/>
  <c r="BJ150" i="7" s="1"/>
  <c r="AW161" i="7"/>
  <c r="BI150" i="7" s="1"/>
  <c r="BQ160" i="7"/>
  <c r="BP160" i="7"/>
  <c r="BO160" i="7"/>
  <c r="BN160" i="7"/>
  <c r="BM160" i="7"/>
  <c r="BL160" i="7"/>
  <c r="BR159" i="7"/>
  <c r="BQ159" i="7"/>
  <c r="BP159" i="7"/>
  <c r="BO159" i="7"/>
  <c r="BJ159" i="7"/>
  <c r="BI159" i="7"/>
  <c r="BO158" i="7"/>
  <c r="BN158" i="7"/>
  <c r="BM158" i="7"/>
  <c r="BL158" i="7"/>
  <c r="BK158" i="7"/>
  <c r="BJ158" i="7"/>
  <c r="BI158" i="7"/>
  <c r="BF158" i="7"/>
  <c r="BE158" i="7"/>
  <c r="BD158" i="7"/>
  <c r="BC158" i="7"/>
  <c r="BB158" i="7"/>
  <c r="BA158" i="7"/>
  <c r="AZ158" i="7"/>
  <c r="AY158" i="7"/>
  <c r="AX158" i="7"/>
  <c r="AW158" i="7"/>
  <c r="BR157" i="7"/>
  <c r="BQ157" i="7"/>
  <c r="BL157" i="7"/>
  <c r="BK157" i="7"/>
  <c r="BF157" i="7"/>
  <c r="BE157" i="7"/>
  <c r="BD157" i="7"/>
  <c r="BC157" i="7"/>
  <c r="BB157" i="7"/>
  <c r="BA157" i="7"/>
  <c r="AZ157" i="7"/>
  <c r="AY157" i="7"/>
  <c r="AX157" i="7"/>
  <c r="AW157" i="7"/>
  <c r="BR156" i="7"/>
  <c r="BJ156" i="7"/>
  <c r="BI156" i="7"/>
  <c r="BF156" i="7"/>
  <c r="BE156" i="7"/>
  <c r="BD156" i="7"/>
  <c r="BC156" i="7"/>
  <c r="BB156" i="7"/>
  <c r="BA156" i="7"/>
  <c r="AZ156" i="7"/>
  <c r="AY156" i="7"/>
  <c r="AX156" i="7"/>
  <c r="AW156" i="7"/>
  <c r="BR155" i="7"/>
  <c r="BQ155" i="7"/>
  <c r="BP155" i="7"/>
  <c r="BO155" i="7"/>
  <c r="BN155" i="7"/>
  <c r="BM155" i="7"/>
  <c r="BF155" i="7"/>
  <c r="BE155" i="7"/>
  <c r="BD155" i="7"/>
  <c r="BC155" i="7"/>
  <c r="BB155" i="7"/>
  <c r="BA155" i="7"/>
  <c r="AZ155" i="7"/>
  <c r="AY155" i="7"/>
  <c r="AX155" i="7"/>
  <c r="AW155" i="7"/>
  <c r="BP154" i="7"/>
  <c r="BO154" i="7"/>
  <c r="BN154" i="7"/>
  <c r="BK154" i="7"/>
  <c r="BF154" i="7"/>
  <c r="BE154" i="7"/>
  <c r="BD154" i="7"/>
  <c r="BC154" i="7"/>
  <c r="BB154" i="7"/>
  <c r="BA154" i="7"/>
  <c r="AZ154" i="7"/>
  <c r="AY154" i="7"/>
  <c r="AX154" i="7"/>
  <c r="BJ142" i="7" s="1"/>
  <c r="AW154" i="7"/>
  <c r="BI142" i="7" s="1"/>
  <c r="BN153" i="7"/>
  <c r="BK153" i="7"/>
  <c r="BJ153" i="7"/>
  <c r="BI153" i="7"/>
  <c r="BF153" i="7"/>
  <c r="BE153" i="7"/>
  <c r="BD153" i="7"/>
  <c r="BC153" i="7"/>
  <c r="BB153" i="7"/>
  <c r="BA153" i="7"/>
  <c r="AZ153" i="7"/>
  <c r="AY153" i="7"/>
  <c r="AX153" i="7"/>
  <c r="AW153" i="7"/>
  <c r="BR152" i="7"/>
  <c r="BQ152" i="7"/>
  <c r="BP152" i="7"/>
  <c r="BO152" i="7"/>
  <c r="BL152" i="7"/>
  <c r="BK152" i="7"/>
  <c r="BJ152" i="7"/>
  <c r="BI152" i="7"/>
  <c r="BF152" i="7"/>
  <c r="BE152" i="7"/>
  <c r="BD152" i="7"/>
  <c r="BC152" i="7"/>
  <c r="BB152" i="7"/>
  <c r="BA152" i="7"/>
  <c r="AZ152" i="7"/>
  <c r="AY152" i="7"/>
  <c r="AX152" i="7"/>
  <c r="AW152" i="7"/>
  <c r="BQ151" i="7"/>
  <c r="BP151" i="7"/>
  <c r="BO151" i="7"/>
  <c r="BL151" i="7"/>
  <c r="BK151" i="7"/>
  <c r="BJ151" i="7"/>
  <c r="BI151" i="7"/>
  <c r="BF151" i="7"/>
  <c r="BE151" i="7"/>
  <c r="BD151" i="7"/>
  <c r="BC151" i="7"/>
  <c r="BB151" i="7"/>
  <c r="BA151" i="7"/>
  <c r="AZ151" i="7"/>
  <c r="AY151" i="7"/>
  <c r="AX151" i="7"/>
  <c r="AW151" i="7"/>
  <c r="BR150" i="7"/>
  <c r="BQ150" i="7"/>
  <c r="BP150" i="7"/>
  <c r="BO150" i="7"/>
  <c r="BN150" i="7"/>
  <c r="BM150" i="7"/>
  <c r="BF150" i="7"/>
  <c r="BE150" i="7"/>
  <c r="BD150" i="7"/>
  <c r="BC150" i="7"/>
  <c r="BB150" i="7"/>
  <c r="BA150" i="7"/>
  <c r="AZ150" i="7"/>
  <c r="AY150" i="7"/>
  <c r="AX150" i="7"/>
  <c r="AW150" i="7"/>
  <c r="BF149" i="7"/>
  <c r="BE149" i="7"/>
  <c r="BD149" i="7"/>
  <c r="BC149" i="7"/>
  <c r="BB149" i="7"/>
  <c r="BA149" i="7"/>
  <c r="AZ149" i="7"/>
  <c r="AY149" i="7"/>
  <c r="AX149" i="7"/>
  <c r="AW149" i="7"/>
  <c r="BF148" i="7"/>
  <c r="BE148" i="7"/>
  <c r="BD148" i="7"/>
  <c r="BC148" i="7"/>
  <c r="BB148" i="7"/>
  <c r="BA148" i="7"/>
  <c r="AZ148" i="7"/>
  <c r="AY148" i="7"/>
  <c r="AX148" i="7"/>
  <c r="AW148" i="7"/>
  <c r="BL146" i="7"/>
  <c r="BK146" i="7"/>
  <c r="BJ146" i="7"/>
  <c r="BI146" i="7"/>
  <c r="BF145" i="7"/>
  <c r="BR146" i="7" s="1"/>
  <c r="BE145" i="7"/>
  <c r="BQ146" i="7" s="1"/>
  <c r="BD145" i="7"/>
  <c r="BP146" i="7" s="1"/>
  <c r="BC145" i="7"/>
  <c r="BO146" i="7" s="1"/>
  <c r="BB145" i="7"/>
  <c r="BN146" i="7" s="1"/>
  <c r="BA145" i="7"/>
  <c r="BM146" i="7" s="1"/>
  <c r="AZ145" i="7"/>
  <c r="AY145" i="7"/>
  <c r="AX145" i="7"/>
  <c r="AW145" i="7"/>
  <c r="BF144" i="7"/>
  <c r="BR145" i="7" s="1"/>
  <c r="BE144" i="7"/>
  <c r="BQ145" i="7" s="1"/>
  <c r="BD144" i="7"/>
  <c r="BP145" i="7" s="1"/>
  <c r="BC144" i="7"/>
  <c r="BO145" i="7" s="1"/>
  <c r="BB144" i="7"/>
  <c r="BN145" i="7" s="1"/>
  <c r="BA144" i="7"/>
  <c r="BM145" i="7" s="1"/>
  <c r="AZ144" i="7"/>
  <c r="BL145" i="7" s="1"/>
  <c r="AY144" i="7"/>
  <c r="BK145" i="7" s="1"/>
  <c r="AX144" i="7"/>
  <c r="BJ145" i="7" s="1"/>
  <c r="AW144" i="7"/>
  <c r="BI145" i="7" s="1"/>
  <c r="CJ143" i="7"/>
  <c r="CI143" i="7"/>
  <c r="CH143" i="7"/>
  <c r="CG143" i="7"/>
  <c r="CF143" i="7"/>
  <c r="CE143" i="7"/>
  <c r="BF143" i="7"/>
  <c r="BR144" i="7" s="1"/>
  <c r="BE143" i="7"/>
  <c r="BQ144" i="7" s="1"/>
  <c r="BD143" i="7"/>
  <c r="BP144" i="7" s="1"/>
  <c r="BC143" i="7"/>
  <c r="BO144" i="7" s="1"/>
  <c r="BB143" i="7"/>
  <c r="BN144" i="7" s="1"/>
  <c r="BA143" i="7"/>
  <c r="BM144" i="7" s="1"/>
  <c r="AZ143" i="7"/>
  <c r="BL144" i="7" s="1"/>
  <c r="AY143" i="7"/>
  <c r="BK144" i="7" s="1"/>
  <c r="AX143" i="7"/>
  <c r="BJ144" i="7" s="1"/>
  <c r="AW143" i="7"/>
  <c r="BI144" i="7" s="1"/>
  <c r="CJ142" i="7"/>
  <c r="CI142" i="7"/>
  <c r="CH142" i="7"/>
  <c r="CG142" i="7"/>
  <c r="CF142" i="7"/>
  <c r="CE142" i="7"/>
  <c r="BN142" i="7"/>
  <c r="BM142" i="7"/>
  <c r="BF142" i="7"/>
  <c r="BR143" i="7" s="1"/>
  <c r="BE142" i="7"/>
  <c r="BQ143" i="7" s="1"/>
  <c r="BD142" i="7"/>
  <c r="BP143" i="7" s="1"/>
  <c r="BC142" i="7"/>
  <c r="BO143" i="7" s="1"/>
  <c r="BB142" i="7"/>
  <c r="BN143" i="7" s="1"/>
  <c r="BA142" i="7"/>
  <c r="BM143" i="7" s="1"/>
  <c r="AZ142" i="7"/>
  <c r="BL143" i="7" s="1"/>
  <c r="AY142" i="7"/>
  <c r="BK143" i="7" s="1"/>
  <c r="AX142" i="7"/>
  <c r="BJ143" i="7" s="1"/>
  <c r="AW142" i="7"/>
  <c r="BI143" i="7" s="1"/>
  <c r="CJ141" i="7"/>
  <c r="CI141" i="7"/>
  <c r="CH141" i="7"/>
  <c r="CG141" i="7"/>
  <c r="CF141" i="7"/>
  <c r="CE141" i="7"/>
  <c r="CA141" i="7"/>
  <c r="BZ141" i="7"/>
  <c r="BY141" i="7"/>
  <c r="BX141" i="7"/>
  <c r="BP141" i="7"/>
  <c r="BO141" i="7"/>
  <c r="BF141" i="7"/>
  <c r="BR142" i="7" s="1"/>
  <c r="BE141" i="7"/>
  <c r="BQ142" i="7" s="1"/>
  <c r="BD141" i="7"/>
  <c r="BP142" i="7" s="1"/>
  <c r="BC141" i="7"/>
  <c r="BO142" i="7" s="1"/>
  <c r="BB141" i="7"/>
  <c r="BA141" i="7"/>
  <c r="AZ141" i="7"/>
  <c r="BL142" i="7" s="1"/>
  <c r="AY141" i="7"/>
  <c r="BK142" i="7" s="1"/>
  <c r="AX141" i="7"/>
  <c r="AW141" i="7"/>
  <c r="CJ140" i="7"/>
  <c r="CI140" i="7"/>
  <c r="CH140" i="7"/>
  <c r="CG140" i="7"/>
  <c r="CF140" i="7"/>
  <c r="CE140" i="7"/>
  <c r="CA140" i="7"/>
  <c r="BZ140" i="7"/>
  <c r="BY140" i="7"/>
  <c r="BX140" i="7"/>
  <c r="BN140" i="7"/>
  <c r="BM140" i="7"/>
  <c r="BJ140" i="7"/>
  <c r="BI140" i="7"/>
  <c r="BF140" i="7"/>
  <c r="BR141" i="7" s="1"/>
  <c r="BE140" i="7"/>
  <c r="BQ141" i="7" s="1"/>
  <c r="BD140" i="7"/>
  <c r="BC140" i="7"/>
  <c r="BB140" i="7"/>
  <c r="BN141" i="7" s="1"/>
  <c r="BA140" i="7"/>
  <c r="BM141" i="7" s="1"/>
  <c r="AZ140" i="7"/>
  <c r="BL141" i="7" s="1"/>
  <c r="AY140" i="7"/>
  <c r="BK141" i="7" s="1"/>
  <c r="AX140" i="7"/>
  <c r="BJ141" i="7" s="1"/>
  <c r="AW140" i="7"/>
  <c r="BI141" i="7" s="1"/>
  <c r="CJ139" i="7"/>
  <c r="CI139" i="7"/>
  <c r="CH139" i="7"/>
  <c r="CG139" i="7"/>
  <c r="CF139" i="7"/>
  <c r="CE139" i="7"/>
  <c r="CA139" i="7"/>
  <c r="BZ139" i="7"/>
  <c r="BY139" i="7"/>
  <c r="BX139" i="7"/>
  <c r="BP139" i="7"/>
  <c r="BO139" i="7"/>
  <c r="BF139" i="7"/>
  <c r="BR140" i="7" s="1"/>
  <c r="BE139" i="7"/>
  <c r="BQ140" i="7" s="1"/>
  <c r="BD139" i="7"/>
  <c r="BP140" i="7" s="1"/>
  <c r="BC139" i="7"/>
  <c r="BO140" i="7" s="1"/>
  <c r="BB139" i="7"/>
  <c r="BA139" i="7"/>
  <c r="AZ139" i="7"/>
  <c r="BL140" i="7" s="1"/>
  <c r="AY139" i="7"/>
  <c r="BK140" i="7" s="1"/>
  <c r="AX139" i="7"/>
  <c r="AW139" i="7"/>
  <c r="CJ138" i="7"/>
  <c r="CI138" i="7"/>
  <c r="CH138" i="7"/>
  <c r="CG138" i="7"/>
  <c r="CF138" i="7"/>
  <c r="CE138" i="7"/>
  <c r="CA138" i="7"/>
  <c r="BZ138" i="7"/>
  <c r="BY138" i="7"/>
  <c r="BX138" i="7"/>
  <c r="BN138" i="7"/>
  <c r="BM138" i="7"/>
  <c r="BJ138" i="7"/>
  <c r="BI138" i="7"/>
  <c r="BF138" i="7"/>
  <c r="BR139" i="7" s="1"/>
  <c r="BE138" i="7"/>
  <c r="BQ139" i="7" s="1"/>
  <c r="BD138" i="7"/>
  <c r="BC138" i="7"/>
  <c r="BB138" i="7"/>
  <c r="BN139" i="7" s="1"/>
  <c r="BA138" i="7"/>
  <c r="BM139" i="7" s="1"/>
  <c r="AZ138" i="7"/>
  <c r="BL139" i="7" s="1"/>
  <c r="AY138" i="7"/>
  <c r="BK139" i="7" s="1"/>
  <c r="AX138" i="7"/>
  <c r="BJ139" i="7" s="1"/>
  <c r="AW138" i="7"/>
  <c r="BI139" i="7" s="1"/>
  <c r="CJ137" i="7"/>
  <c r="CI137" i="7"/>
  <c r="CH137" i="7"/>
  <c r="CG137" i="7"/>
  <c r="CF137" i="7"/>
  <c r="CE137" i="7"/>
  <c r="CA137" i="7"/>
  <c r="BZ137" i="7"/>
  <c r="BY137" i="7"/>
  <c r="BX137" i="7"/>
  <c r="BF137" i="7"/>
  <c r="BR138" i="7" s="1"/>
  <c r="BE137" i="7"/>
  <c r="BQ138" i="7" s="1"/>
  <c r="BD137" i="7"/>
  <c r="BP138" i="7" s="1"/>
  <c r="BC137" i="7"/>
  <c r="BO138" i="7" s="1"/>
  <c r="BB137" i="7"/>
  <c r="BA137" i="7"/>
  <c r="AZ137" i="7"/>
  <c r="BL138" i="7" s="1"/>
  <c r="AY137" i="7"/>
  <c r="BK138" i="7" s="1"/>
  <c r="AX137" i="7"/>
  <c r="AW137" i="7"/>
  <c r="CJ136" i="7"/>
  <c r="CJ144" i="7" s="1"/>
  <c r="AD60" i="7" s="1"/>
  <c r="CI136" i="7"/>
  <c r="CI144" i="7" s="1"/>
  <c r="AC60" i="7" s="1"/>
  <c r="CH136" i="7"/>
  <c r="CH144" i="7" s="1"/>
  <c r="AB60" i="7" s="1"/>
  <c r="CG136" i="7"/>
  <c r="CG144" i="7" s="1"/>
  <c r="AA60" i="7" s="1"/>
  <c r="CF136" i="7"/>
  <c r="CF144" i="7" s="1"/>
  <c r="Z60" i="7" s="1"/>
  <c r="CE136" i="7"/>
  <c r="CE144" i="7" s="1"/>
  <c r="Y60" i="7" s="1"/>
  <c r="CA136" i="7"/>
  <c r="BZ136" i="7"/>
  <c r="BY136" i="7"/>
  <c r="BX136" i="7"/>
  <c r="BF136" i="7"/>
  <c r="BR137" i="7" s="1"/>
  <c r="BE136" i="7"/>
  <c r="BQ137" i="7" s="1"/>
  <c r="BD136" i="7"/>
  <c r="BC136" i="7"/>
  <c r="BB136" i="7"/>
  <c r="BN137" i="7" s="1"/>
  <c r="BA136" i="7"/>
  <c r="BM137" i="7" s="1"/>
  <c r="AZ136" i="7"/>
  <c r="BL137" i="7" s="1"/>
  <c r="AY136" i="7"/>
  <c r="BK137" i="7" s="1"/>
  <c r="AX136" i="7"/>
  <c r="BJ137" i="7" s="1"/>
  <c r="AW136" i="7"/>
  <c r="BI137" i="7" s="1"/>
  <c r="BF135" i="7"/>
  <c r="BR136" i="7" s="1"/>
  <c r="BE135" i="7"/>
  <c r="BQ136" i="7" s="1"/>
  <c r="BD135" i="7"/>
  <c r="BP136" i="7" s="1"/>
  <c r="BC135" i="7"/>
  <c r="BO136" i="7" s="1"/>
  <c r="BB135" i="7"/>
  <c r="BN136" i="7" s="1"/>
  <c r="BA135" i="7"/>
  <c r="BM136" i="7" s="1"/>
  <c r="AZ135" i="7"/>
  <c r="BL136" i="7" s="1"/>
  <c r="AY135" i="7"/>
  <c r="BK136" i="7" s="1"/>
  <c r="AX135" i="7"/>
  <c r="BJ136" i="7" s="1"/>
  <c r="AW135" i="7"/>
  <c r="BI136" i="7" s="1"/>
  <c r="BI147" i="7" s="1"/>
  <c r="AA66" i="7" s="1"/>
  <c r="X124" i="7"/>
  <c r="W124" i="7"/>
  <c r="U124" i="7"/>
  <c r="S124" i="7"/>
  <c r="Q124" i="7"/>
  <c r="O124" i="7"/>
  <c r="M124" i="7"/>
  <c r="Y48" i="7" s="1"/>
  <c r="K124" i="7"/>
  <c r="I124" i="7"/>
  <c r="G124" i="7"/>
  <c r="F124" i="7"/>
  <c r="D124" i="7"/>
  <c r="Y47" i="7" s="1"/>
  <c r="B124" i="7"/>
  <c r="AD57" i="7"/>
  <c r="AC57" i="7"/>
  <c r="AB57" i="7"/>
  <c r="AA57" i="7"/>
  <c r="Z57" i="7"/>
  <c r="Y57" i="7"/>
  <c r="S55" i="7"/>
  <c r="AD58" i="7" s="1"/>
  <c r="R55" i="7"/>
  <c r="AC58" i="7" s="1"/>
  <c r="Q55" i="7"/>
  <c r="AB58" i="7" s="1"/>
  <c r="P55" i="7"/>
  <c r="AA58" i="7" s="1"/>
  <c r="O55" i="7"/>
  <c r="Z58" i="7" s="1"/>
  <c r="N55" i="7"/>
  <c r="Y58" i="7" s="1"/>
  <c r="Y46" i="7"/>
  <c r="Y44" i="7"/>
  <c r="Y43" i="7"/>
  <c r="BF210" i="6"/>
  <c r="BE210" i="6"/>
  <c r="BD210" i="6"/>
  <c r="BC210" i="6"/>
  <c r="BB210" i="6"/>
  <c r="BA210" i="6"/>
  <c r="AZ210" i="6"/>
  <c r="AY210" i="6"/>
  <c r="AX210" i="6"/>
  <c r="AW210" i="6"/>
  <c r="BF209" i="6"/>
  <c r="BE209" i="6"/>
  <c r="BD209" i="6"/>
  <c r="BC209" i="6"/>
  <c r="BB209" i="6"/>
  <c r="BA209" i="6"/>
  <c r="AZ209" i="6"/>
  <c r="AY209" i="6"/>
  <c r="AX209" i="6"/>
  <c r="AW209" i="6"/>
  <c r="BF208" i="6"/>
  <c r="BE208" i="6"/>
  <c r="BD208" i="6"/>
  <c r="BC208" i="6"/>
  <c r="BB208" i="6"/>
  <c r="BA208" i="6"/>
  <c r="AZ208" i="6"/>
  <c r="AY208" i="6"/>
  <c r="AX208" i="6"/>
  <c r="AW208" i="6"/>
  <c r="BF207" i="6"/>
  <c r="BE207" i="6"/>
  <c r="BD207" i="6"/>
  <c r="BC207" i="6"/>
  <c r="BB207" i="6"/>
  <c r="BN157" i="6" s="1"/>
  <c r="BA207" i="6"/>
  <c r="BM157" i="6" s="1"/>
  <c r="AZ207" i="6"/>
  <c r="AY207" i="6"/>
  <c r="AX207" i="6"/>
  <c r="AW207" i="6"/>
  <c r="BF206" i="6"/>
  <c r="BE206" i="6"/>
  <c r="BD206" i="6"/>
  <c r="BC206" i="6"/>
  <c r="BB206" i="6"/>
  <c r="BA206" i="6"/>
  <c r="AZ206" i="6"/>
  <c r="BL156" i="6" s="1"/>
  <c r="AY206" i="6"/>
  <c r="BK156" i="6" s="1"/>
  <c r="AX206" i="6"/>
  <c r="AW206" i="6"/>
  <c r="BF205" i="6"/>
  <c r="BE205" i="6"/>
  <c r="BD205" i="6"/>
  <c r="BC205" i="6"/>
  <c r="BB205" i="6"/>
  <c r="BA205" i="6"/>
  <c r="AZ205" i="6"/>
  <c r="AY205" i="6"/>
  <c r="AX205" i="6"/>
  <c r="BJ155" i="6" s="1"/>
  <c r="AW205" i="6"/>
  <c r="BI155" i="6" s="1"/>
  <c r="BF204" i="6"/>
  <c r="BE204" i="6"/>
  <c r="BD204" i="6"/>
  <c r="BC204" i="6"/>
  <c r="BB204" i="6"/>
  <c r="BA204" i="6"/>
  <c r="AZ204" i="6"/>
  <c r="AY204" i="6"/>
  <c r="AX204" i="6"/>
  <c r="AW204" i="6"/>
  <c r="BF203" i="6"/>
  <c r="BE203" i="6"/>
  <c r="BD203" i="6"/>
  <c r="BC203" i="6"/>
  <c r="BB203" i="6"/>
  <c r="BA203" i="6"/>
  <c r="AZ203" i="6"/>
  <c r="AY203" i="6"/>
  <c r="AX203" i="6"/>
  <c r="AW203" i="6"/>
  <c r="BF202" i="6"/>
  <c r="BE202" i="6"/>
  <c r="BD202" i="6"/>
  <c r="BC202" i="6"/>
  <c r="BB202" i="6"/>
  <c r="BA202" i="6"/>
  <c r="AZ202" i="6"/>
  <c r="AY202" i="6"/>
  <c r="AX202" i="6"/>
  <c r="AW202" i="6"/>
  <c r="BF201" i="6"/>
  <c r="BE201" i="6"/>
  <c r="BD201" i="6"/>
  <c r="BC201" i="6"/>
  <c r="BB201" i="6"/>
  <c r="BA201" i="6"/>
  <c r="AZ201" i="6"/>
  <c r="AY201" i="6"/>
  <c r="AX201" i="6"/>
  <c r="AW201" i="6"/>
  <c r="BF200" i="6"/>
  <c r="BE200" i="6"/>
  <c r="BD200" i="6"/>
  <c r="BC200" i="6"/>
  <c r="BB200" i="6"/>
  <c r="BA200" i="6"/>
  <c r="AZ200" i="6"/>
  <c r="AY200" i="6"/>
  <c r="AX200" i="6"/>
  <c r="AW200" i="6"/>
  <c r="BF197" i="6"/>
  <c r="BE197" i="6"/>
  <c r="BD197" i="6"/>
  <c r="BC197" i="6"/>
  <c r="BB197" i="6"/>
  <c r="BA197" i="6"/>
  <c r="AZ197" i="6"/>
  <c r="AY197" i="6"/>
  <c r="AX197" i="6"/>
  <c r="AW197" i="6"/>
  <c r="BI160" i="6" s="1"/>
  <c r="BF196" i="6"/>
  <c r="BE196" i="6"/>
  <c r="BD196" i="6"/>
  <c r="BC196" i="6"/>
  <c r="BB196" i="6"/>
  <c r="BA196" i="6"/>
  <c r="AZ196" i="6"/>
  <c r="AY196" i="6"/>
  <c r="AX196" i="6"/>
  <c r="AW196" i="6"/>
  <c r="BF195" i="6"/>
  <c r="BR158" i="6" s="1"/>
  <c r="BE195" i="6"/>
  <c r="BD195" i="6"/>
  <c r="BC195" i="6"/>
  <c r="BB195" i="6"/>
  <c r="BA195" i="6"/>
  <c r="AZ195" i="6"/>
  <c r="AY195" i="6"/>
  <c r="AX195" i="6"/>
  <c r="AW195" i="6"/>
  <c r="BF194" i="6"/>
  <c r="BE194" i="6"/>
  <c r="BD194" i="6"/>
  <c r="BP157" i="6" s="1"/>
  <c r="BC194" i="6"/>
  <c r="BO157" i="6" s="1"/>
  <c r="BB194" i="6"/>
  <c r="BA194" i="6"/>
  <c r="AZ194" i="6"/>
  <c r="AY194" i="6"/>
  <c r="AX194" i="6"/>
  <c r="AW194" i="6"/>
  <c r="BF193" i="6"/>
  <c r="BE193" i="6"/>
  <c r="BD193" i="6"/>
  <c r="BC193" i="6"/>
  <c r="BB193" i="6"/>
  <c r="BA193" i="6"/>
  <c r="BM156" i="6" s="1"/>
  <c r="AZ193" i="6"/>
  <c r="AY193" i="6"/>
  <c r="AX193" i="6"/>
  <c r="AW193" i="6"/>
  <c r="BF192" i="6"/>
  <c r="BE192" i="6"/>
  <c r="BD192" i="6"/>
  <c r="BC192" i="6"/>
  <c r="BB192" i="6"/>
  <c r="BA192" i="6"/>
  <c r="AZ192" i="6"/>
  <c r="BL155" i="6" s="1"/>
  <c r="AY192" i="6"/>
  <c r="BK155" i="6" s="1"/>
  <c r="AX192" i="6"/>
  <c r="AW192" i="6"/>
  <c r="BF191" i="6"/>
  <c r="BE191" i="6"/>
  <c r="BD191" i="6"/>
  <c r="BC191" i="6"/>
  <c r="BB191" i="6"/>
  <c r="BA191" i="6"/>
  <c r="AZ191" i="6"/>
  <c r="AY191" i="6"/>
  <c r="AX191" i="6"/>
  <c r="BJ154" i="6" s="1"/>
  <c r="AW191" i="6"/>
  <c r="BI154" i="6" s="1"/>
  <c r="BF190" i="6"/>
  <c r="BE190" i="6"/>
  <c r="BD190" i="6"/>
  <c r="BC190" i="6"/>
  <c r="BB190" i="6"/>
  <c r="BA190" i="6"/>
  <c r="BM153" i="6" s="1"/>
  <c r="AZ190" i="6"/>
  <c r="BL153" i="6" s="1"/>
  <c r="AY190" i="6"/>
  <c r="AX190" i="6"/>
  <c r="AW190" i="6"/>
  <c r="BR189" i="6"/>
  <c r="BQ189" i="6"/>
  <c r="BP189" i="6"/>
  <c r="BO189" i="6"/>
  <c r="BN189" i="6"/>
  <c r="BF189" i="6"/>
  <c r="BE189" i="6"/>
  <c r="BD189" i="6"/>
  <c r="BC189" i="6"/>
  <c r="BB189" i="6"/>
  <c r="BA189" i="6"/>
  <c r="AZ189" i="6"/>
  <c r="AY189" i="6"/>
  <c r="AX189" i="6"/>
  <c r="AW189" i="6"/>
  <c r="BR188" i="6"/>
  <c r="BQ188" i="6"/>
  <c r="BP188" i="6"/>
  <c r="BO188" i="6"/>
  <c r="BN188" i="6"/>
  <c r="BF188" i="6"/>
  <c r="BE188" i="6"/>
  <c r="BD188" i="6"/>
  <c r="BC188" i="6"/>
  <c r="BB188" i="6"/>
  <c r="BA188" i="6"/>
  <c r="AZ188" i="6"/>
  <c r="AY188" i="6"/>
  <c r="AX188" i="6"/>
  <c r="AW188" i="6"/>
  <c r="BR187" i="6"/>
  <c r="BQ187" i="6"/>
  <c r="BP187" i="6"/>
  <c r="BO187" i="6"/>
  <c r="BN187" i="6"/>
  <c r="BF187" i="6"/>
  <c r="BE187" i="6"/>
  <c r="BD187" i="6"/>
  <c r="BC187" i="6"/>
  <c r="BB187" i="6"/>
  <c r="BA187" i="6"/>
  <c r="AZ187" i="6"/>
  <c r="AY187" i="6"/>
  <c r="AX187" i="6"/>
  <c r="AW187" i="6"/>
  <c r="BR186" i="6"/>
  <c r="BQ186" i="6"/>
  <c r="BP186" i="6"/>
  <c r="BO186" i="6"/>
  <c r="BN186" i="6"/>
  <c r="BR185" i="6"/>
  <c r="BQ185" i="6"/>
  <c r="BP185" i="6"/>
  <c r="BO185" i="6"/>
  <c r="BN185" i="6"/>
  <c r="BR184" i="6"/>
  <c r="BQ184" i="6"/>
  <c r="BP184" i="6"/>
  <c r="BO184" i="6"/>
  <c r="BN184" i="6"/>
  <c r="BF184" i="6"/>
  <c r="BE184" i="6"/>
  <c r="BD184" i="6"/>
  <c r="BC184" i="6"/>
  <c r="BB184" i="6"/>
  <c r="BA184" i="6"/>
  <c r="AZ184" i="6"/>
  <c r="AY184" i="6"/>
  <c r="BK160" i="6" s="1"/>
  <c r="AX184" i="6"/>
  <c r="BJ160" i="6" s="1"/>
  <c r="AW184" i="6"/>
  <c r="BR183" i="6"/>
  <c r="BQ183" i="6"/>
  <c r="BP183" i="6"/>
  <c r="BO183" i="6"/>
  <c r="BN183" i="6"/>
  <c r="BF183" i="6"/>
  <c r="BE183" i="6"/>
  <c r="BD183" i="6"/>
  <c r="BC183" i="6"/>
  <c r="BB183" i="6"/>
  <c r="BN159" i="6" s="1"/>
  <c r="BA183" i="6"/>
  <c r="BM159" i="6" s="1"/>
  <c r="AZ183" i="6"/>
  <c r="AY183" i="6"/>
  <c r="AX183" i="6"/>
  <c r="AW183" i="6"/>
  <c r="BR182" i="6"/>
  <c r="BQ182" i="6"/>
  <c r="BP182" i="6"/>
  <c r="BO182" i="6"/>
  <c r="BN182" i="6"/>
  <c r="BF182" i="6"/>
  <c r="BE182" i="6"/>
  <c r="BD182" i="6"/>
  <c r="BC182" i="6"/>
  <c r="BB182" i="6"/>
  <c r="BA182" i="6"/>
  <c r="AZ182" i="6"/>
  <c r="AY182" i="6"/>
  <c r="AX182" i="6"/>
  <c r="AW182" i="6"/>
  <c r="BR181" i="6"/>
  <c r="BQ181" i="6"/>
  <c r="BP181" i="6"/>
  <c r="BO181" i="6"/>
  <c r="BN181" i="6"/>
  <c r="BF181" i="6"/>
  <c r="BE181" i="6"/>
  <c r="BD181" i="6"/>
  <c r="BC181" i="6"/>
  <c r="BB181" i="6"/>
  <c r="BA181" i="6"/>
  <c r="AZ181" i="6"/>
  <c r="AY181" i="6"/>
  <c r="AX181" i="6"/>
  <c r="AW181" i="6"/>
  <c r="BR180" i="6"/>
  <c r="BQ180" i="6"/>
  <c r="BP180" i="6"/>
  <c r="BO180" i="6"/>
  <c r="BN180" i="6"/>
  <c r="BF180" i="6"/>
  <c r="BE180" i="6"/>
  <c r="BQ156" i="6" s="1"/>
  <c r="BD180" i="6"/>
  <c r="BP156" i="6" s="1"/>
  <c r="BC180" i="6"/>
  <c r="BB180" i="6"/>
  <c r="BA180" i="6"/>
  <c r="AZ180" i="6"/>
  <c r="AY180" i="6"/>
  <c r="AX180" i="6"/>
  <c r="AW180" i="6"/>
  <c r="BR179" i="6"/>
  <c r="BR190" i="6" s="1"/>
  <c r="BQ179" i="6"/>
  <c r="BQ190" i="6" s="1"/>
  <c r="BP179" i="6"/>
  <c r="BP190" i="6" s="1"/>
  <c r="BO179" i="6"/>
  <c r="BO190" i="6" s="1"/>
  <c r="BN179" i="6"/>
  <c r="BN190" i="6" s="1"/>
  <c r="BF179" i="6"/>
  <c r="BE179" i="6"/>
  <c r="BD179" i="6"/>
  <c r="BC179" i="6"/>
  <c r="BB179" i="6"/>
  <c r="BA179" i="6"/>
  <c r="AZ179" i="6"/>
  <c r="AY179" i="6"/>
  <c r="AX179" i="6"/>
  <c r="AW179" i="6"/>
  <c r="BF178" i="6"/>
  <c r="BR154" i="6" s="1"/>
  <c r="BE178" i="6"/>
  <c r="BQ154" i="6" s="1"/>
  <c r="BD178" i="6"/>
  <c r="BC178" i="6"/>
  <c r="BB178" i="6"/>
  <c r="BA178" i="6"/>
  <c r="AZ178" i="6"/>
  <c r="AY178" i="6"/>
  <c r="AX178" i="6"/>
  <c r="AW178" i="6"/>
  <c r="BF177" i="6"/>
  <c r="BE177" i="6"/>
  <c r="BD177" i="6"/>
  <c r="BP153" i="6" s="1"/>
  <c r="BC177" i="6"/>
  <c r="BO153" i="6" s="1"/>
  <c r="BB177" i="6"/>
  <c r="BA177" i="6"/>
  <c r="AZ177" i="6"/>
  <c r="AY177" i="6"/>
  <c r="AX177" i="6"/>
  <c r="AW177" i="6"/>
  <c r="BF176" i="6"/>
  <c r="BE176" i="6"/>
  <c r="BD176" i="6"/>
  <c r="BC176" i="6"/>
  <c r="BB176" i="6"/>
  <c r="BN152" i="6" s="1"/>
  <c r="BA176" i="6"/>
  <c r="BM152" i="6" s="1"/>
  <c r="AZ176" i="6"/>
  <c r="AY176" i="6"/>
  <c r="AX176" i="6"/>
  <c r="AW176" i="6"/>
  <c r="BF175" i="6"/>
  <c r="BR151" i="6" s="1"/>
  <c r="BE175" i="6"/>
  <c r="BD175" i="6"/>
  <c r="BC175" i="6"/>
  <c r="BB175" i="6"/>
  <c r="BA175" i="6"/>
  <c r="AZ175" i="6"/>
  <c r="AY175" i="6"/>
  <c r="AX175" i="6"/>
  <c r="AW175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F174" i="6"/>
  <c r="BE174" i="6"/>
  <c r="BD174" i="6"/>
  <c r="BC174" i="6"/>
  <c r="BB174" i="6"/>
  <c r="BA174" i="6"/>
  <c r="AZ174" i="6"/>
  <c r="AY174" i="6"/>
  <c r="AX174" i="6"/>
  <c r="AW174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F171" i="6"/>
  <c r="BR160" i="6" s="1"/>
  <c r="BE171" i="6"/>
  <c r="BD171" i="6"/>
  <c r="BC171" i="6"/>
  <c r="BB171" i="6"/>
  <c r="BA171" i="6"/>
  <c r="AZ171" i="6"/>
  <c r="AY171" i="6"/>
  <c r="AX171" i="6"/>
  <c r="AW171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F170" i="6"/>
  <c r="BE170" i="6"/>
  <c r="BD170" i="6"/>
  <c r="BC170" i="6"/>
  <c r="BB170" i="6"/>
  <c r="BA170" i="6"/>
  <c r="AZ170" i="6"/>
  <c r="BL159" i="6" s="1"/>
  <c r="AY170" i="6"/>
  <c r="BK159" i="6" s="1"/>
  <c r="AX170" i="6"/>
  <c r="AW170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F169" i="6"/>
  <c r="BE169" i="6"/>
  <c r="BQ158" i="6" s="1"/>
  <c r="BD169" i="6"/>
  <c r="BP158" i="6" s="1"/>
  <c r="BC169" i="6"/>
  <c r="BB169" i="6"/>
  <c r="BA169" i="6"/>
  <c r="AZ169" i="6"/>
  <c r="AY169" i="6"/>
  <c r="AX169" i="6"/>
  <c r="AW169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F168" i="6"/>
  <c r="BE168" i="6"/>
  <c r="BD168" i="6"/>
  <c r="BC168" i="6"/>
  <c r="BB168" i="6"/>
  <c r="BA168" i="6"/>
  <c r="AZ168" i="6"/>
  <c r="AY168" i="6"/>
  <c r="AX168" i="6"/>
  <c r="BJ157" i="6" s="1"/>
  <c r="AW168" i="6"/>
  <c r="BI157" i="6" s="1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F167" i="6"/>
  <c r="BE167" i="6"/>
  <c r="BD167" i="6"/>
  <c r="BC167" i="6"/>
  <c r="BO156" i="6" s="1"/>
  <c r="BB167" i="6"/>
  <c r="BN156" i="6" s="1"/>
  <c r="BA167" i="6"/>
  <c r="AZ167" i="6"/>
  <c r="AY167" i="6"/>
  <c r="AX167" i="6"/>
  <c r="AW167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F166" i="6"/>
  <c r="BE166" i="6"/>
  <c r="BD166" i="6"/>
  <c r="BC166" i="6"/>
  <c r="BB166" i="6"/>
  <c r="BA166" i="6"/>
  <c r="AZ166" i="6"/>
  <c r="AY166" i="6"/>
  <c r="AX166" i="6"/>
  <c r="AW166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F165" i="6"/>
  <c r="BE165" i="6"/>
  <c r="BD165" i="6"/>
  <c r="BC165" i="6"/>
  <c r="BB165" i="6"/>
  <c r="BA165" i="6"/>
  <c r="BM154" i="6" s="1"/>
  <c r="AZ165" i="6"/>
  <c r="BL154" i="6" s="1"/>
  <c r="AY165" i="6"/>
  <c r="AX165" i="6"/>
  <c r="AW165" i="6"/>
  <c r="CB164" i="6"/>
  <c r="CB175" i="6" s="1"/>
  <c r="CA164" i="6"/>
  <c r="CA175" i="6" s="1"/>
  <c r="BZ164" i="6"/>
  <c r="BZ175" i="6" s="1"/>
  <c r="BY164" i="6"/>
  <c r="BY175" i="6" s="1"/>
  <c r="BX164" i="6"/>
  <c r="BX175" i="6" s="1"/>
  <c r="BW164" i="6"/>
  <c r="BW175" i="6" s="1"/>
  <c r="BV164" i="6"/>
  <c r="BU164" i="6"/>
  <c r="BT164" i="6"/>
  <c r="BT175" i="6" s="1"/>
  <c r="BS164" i="6"/>
  <c r="BS175" i="6" s="1"/>
  <c r="BR164" i="6"/>
  <c r="BR175" i="6" s="1"/>
  <c r="BQ164" i="6"/>
  <c r="BQ175" i="6" s="1"/>
  <c r="BP164" i="6"/>
  <c r="BP175" i="6" s="1"/>
  <c r="BO164" i="6"/>
  <c r="BO175" i="6" s="1"/>
  <c r="BN164" i="6"/>
  <c r="BN175" i="6" s="1"/>
  <c r="BM164" i="6"/>
  <c r="BM175" i="6" s="1"/>
  <c r="BL164" i="6"/>
  <c r="BL175" i="6" s="1"/>
  <c r="BK164" i="6"/>
  <c r="BK175" i="6" s="1"/>
  <c r="BJ164" i="6"/>
  <c r="BF164" i="6"/>
  <c r="BR153" i="6" s="1"/>
  <c r="BE164" i="6"/>
  <c r="BQ153" i="6" s="1"/>
  <c r="BD164" i="6"/>
  <c r="BC164" i="6"/>
  <c r="BB164" i="6"/>
  <c r="BA164" i="6"/>
  <c r="AZ164" i="6"/>
  <c r="AY164" i="6"/>
  <c r="AX164" i="6"/>
  <c r="AW164" i="6"/>
  <c r="BF163" i="6"/>
  <c r="BE163" i="6"/>
  <c r="BD163" i="6"/>
  <c r="BC163" i="6"/>
  <c r="BB163" i="6"/>
  <c r="BA163" i="6"/>
  <c r="AZ163" i="6"/>
  <c r="AY163" i="6"/>
  <c r="AX163" i="6"/>
  <c r="AW163" i="6"/>
  <c r="BF162" i="6"/>
  <c r="BE162" i="6"/>
  <c r="BD162" i="6"/>
  <c r="BC162" i="6"/>
  <c r="BB162" i="6"/>
  <c r="BN151" i="6" s="1"/>
  <c r="BA162" i="6"/>
  <c r="BM151" i="6" s="1"/>
  <c r="AZ162" i="6"/>
  <c r="AY162" i="6"/>
  <c r="AX162" i="6"/>
  <c r="AW162" i="6"/>
  <c r="BF161" i="6"/>
  <c r="BE161" i="6"/>
  <c r="BD161" i="6"/>
  <c r="BC161" i="6"/>
  <c r="BB161" i="6"/>
  <c r="BA161" i="6"/>
  <c r="AZ161" i="6"/>
  <c r="AY161" i="6"/>
  <c r="AX161" i="6"/>
  <c r="BJ150" i="6" s="1"/>
  <c r="AW161" i="6"/>
  <c r="BI150" i="6" s="1"/>
  <c r="BQ160" i="6"/>
  <c r="BP160" i="6"/>
  <c r="BO160" i="6"/>
  <c r="BN160" i="6"/>
  <c r="BM160" i="6"/>
  <c r="BL160" i="6"/>
  <c r="BR159" i="6"/>
  <c r="BQ159" i="6"/>
  <c r="BP159" i="6"/>
  <c r="BO159" i="6"/>
  <c r="BJ159" i="6"/>
  <c r="BI159" i="6"/>
  <c r="BO158" i="6"/>
  <c r="BN158" i="6"/>
  <c r="BM158" i="6"/>
  <c r="BL158" i="6"/>
  <c r="BK158" i="6"/>
  <c r="BJ158" i="6"/>
  <c r="BI158" i="6"/>
  <c r="BF158" i="6"/>
  <c r="BE158" i="6"/>
  <c r="BD158" i="6"/>
  <c r="BC158" i="6"/>
  <c r="BB158" i="6"/>
  <c r="BA158" i="6"/>
  <c r="AZ158" i="6"/>
  <c r="AY158" i="6"/>
  <c r="AX158" i="6"/>
  <c r="AW158" i="6"/>
  <c r="BR157" i="6"/>
  <c r="BQ157" i="6"/>
  <c r="BL157" i="6"/>
  <c r="BK157" i="6"/>
  <c r="BF157" i="6"/>
  <c r="BE157" i="6"/>
  <c r="BD157" i="6"/>
  <c r="BC157" i="6"/>
  <c r="BB157" i="6"/>
  <c r="BA157" i="6"/>
  <c r="AZ157" i="6"/>
  <c r="AY157" i="6"/>
  <c r="AX157" i="6"/>
  <c r="AW157" i="6"/>
  <c r="BR156" i="6"/>
  <c r="BJ156" i="6"/>
  <c r="BI156" i="6"/>
  <c r="BF156" i="6"/>
  <c r="BE156" i="6"/>
  <c r="BD156" i="6"/>
  <c r="BC156" i="6"/>
  <c r="BB156" i="6"/>
  <c r="BA156" i="6"/>
  <c r="AZ156" i="6"/>
  <c r="AY156" i="6"/>
  <c r="AX156" i="6"/>
  <c r="AW156" i="6"/>
  <c r="BR155" i="6"/>
  <c r="BQ155" i="6"/>
  <c r="BP155" i="6"/>
  <c r="BO155" i="6"/>
  <c r="BN155" i="6"/>
  <c r="BM155" i="6"/>
  <c r="BF155" i="6"/>
  <c r="BE155" i="6"/>
  <c r="BD155" i="6"/>
  <c r="BC155" i="6"/>
  <c r="BB155" i="6"/>
  <c r="BA155" i="6"/>
  <c r="AZ155" i="6"/>
  <c r="AY155" i="6"/>
  <c r="AX155" i="6"/>
  <c r="AW155" i="6"/>
  <c r="BP154" i="6"/>
  <c r="BO154" i="6"/>
  <c r="BN154" i="6"/>
  <c r="BK154" i="6"/>
  <c r="BF154" i="6"/>
  <c r="BE154" i="6"/>
  <c r="BD154" i="6"/>
  <c r="BC154" i="6"/>
  <c r="BB154" i="6"/>
  <c r="BA154" i="6"/>
  <c r="AZ154" i="6"/>
  <c r="AY154" i="6"/>
  <c r="AX154" i="6"/>
  <c r="BJ142" i="6" s="1"/>
  <c r="AW154" i="6"/>
  <c r="BI142" i="6" s="1"/>
  <c r="BN153" i="6"/>
  <c r="BK153" i="6"/>
  <c r="BJ153" i="6"/>
  <c r="BI153" i="6"/>
  <c r="BF153" i="6"/>
  <c r="BE153" i="6"/>
  <c r="BD153" i="6"/>
  <c r="BC153" i="6"/>
  <c r="BB153" i="6"/>
  <c r="BA153" i="6"/>
  <c r="AZ153" i="6"/>
  <c r="AY153" i="6"/>
  <c r="AX153" i="6"/>
  <c r="AW153" i="6"/>
  <c r="BR152" i="6"/>
  <c r="BQ152" i="6"/>
  <c r="BP152" i="6"/>
  <c r="BO152" i="6"/>
  <c r="BL152" i="6"/>
  <c r="BK152" i="6"/>
  <c r="BJ152" i="6"/>
  <c r="BI152" i="6"/>
  <c r="BF152" i="6"/>
  <c r="BE152" i="6"/>
  <c r="BD152" i="6"/>
  <c r="BC152" i="6"/>
  <c r="BB152" i="6"/>
  <c r="BA152" i="6"/>
  <c r="AZ152" i="6"/>
  <c r="AY152" i="6"/>
  <c r="AX152" i="6"/>
  <c r="AW152" i="6"/>
  <c r="BQ151" i="6"/>
  <c r="BP151" i="6"/>
  <c r="BO151" i="6"/>
  <c r="BL151" i="6"/>
  <c r="BK151" i="6"/>
  <c r="BJ151" i="6"/>
  <c r="BI151" i="6"/>
  <c r="BF151" i="6"/>
  <c r="BE151" i="6"/>
  <c r="BD151" i="6"/>
  <c r="BC151" i="6"/>
  <c r="BB151" i="6"/>
  <c r="BA151" i="6"/>
  <c r="AZ151" i="6"/>
  <c r="AY151" i="6"/>
  <c r="AX151" i="6"/>
  <c r="AW151" i="6"/>
  <c r="BR150" i="6"/>
  <c r="BQ150" i="6"/>
  <c r="BP150" i="6"/>
  <c r="BO150" i="6"/>
  <c r="BN150" i="6"/>
  <c r="BM150" i="6"/>
  <c r="BF150" i="6"/>
  <c r="BE150" i="6"/>
  <c r="BD150" i="6"/>
  <c r="BC150" i="6"/>
  <c r="BB150" i="6"/>
  <c r="BA150" i="6"/>
  <c r="AZ150" i="6"/>
  <c r="AY150" i="6"/>
  <c r="AX150" i="6"/>
  <c r="AW150" i="6"/>
  <c r="BF149" i="6"/>
  <c r="BE149" i="6"/>
  <c r="BD149" i="6"/>
  <c r="BP137" i="6" s="1"/>
  <c r="BC149" i="6"/>
  <c r="BO137" i="6" s="1"/>
  <c r="BB149" i="6"/>
  <c r="BA149" i="6"/>
  <c r="AZ149" i="6"/>
  <c r="AY149" i="6"/>
  <c r="AX149" i="6"/>
  <c r="AW149" i="6"/>
  <c r="BF148" i="6"/>
  <c r="BE148" i="6"/>
  <c r="BD148" i="6"/>
  <c r="BC148" i="6"/>
  <c r="BB148" i="6"/>
  <c r="BA148" i="6"/>
  <c r="AZ148" i="6"/>
  <c r="AY148" i="6"/>
  <c r="AX148" i="6"/>
  <c r="AW148" i="6"/>
  <c r="BJ146" i="6"/>
  <c r="BI146" i="6"/>
  <c r="BF145" i="6"/>
  <c r="BR146" i="6" s="1"/>
  <c r="BE145" i="6"/>
  <c r="BQ146" i="6" s="1"/>
  <c r="BD145" i="6"/>
  <c r="BP146" i="6" s="1"/>
  <c r="BC145" i="6"/>
  <c r="BO146" i="6" s="1"/>
  <c r="BB145" i="6"/>
  <c r="BN146" i="6" s="1"/>
  <c r="BA145" i="6"/>
  <c r="BM146" i="6" s="1"/>
  <c r="AZ145" i="6"/>
  <c r="BL146" i="6" s="1"/>
  <c r="AY145" i="6"/>
  <c r="BK146" i="6" s="1"/>
  <c r="AX145" i="6"/>
  <c r="AW145" i="6"/>
  <c r="BF144" i="6"/>
  <c r="BR145" i="6" s="1"/>
  <c r="BE144" i="6"/>
  <c r="BQ145" i="6" s="1"/>
  <c r="BD144" i="6"/>
  <c r="BP145" i="6" s="1"/>
  <c r="BC144" i="6"/>
  <c r="BO145" i="6" s="1"/>
  <c r="BB144" i="6"/>
  <c r="BN145" i="6" s="1"/>
  <c r="BA144" i="6"/>
  <c r="BM145" i="6" s="1"/>
  <c r="AZ144" i="6"/>
  <c r="BL145" i="6" s="1"/>
  <c r="AY144" i="6"/>
  <c r="BK145" i="6" s="1"/>
  <c r="AX144" i="6"/>
  <c r="BJ145" i="6" s="1"/>
  <c r="AW144" i="6"/>
  <c r="BI145" i="6" s="1"/>
  <c r="CJ143" i="6"/>
  <c r="CI143" i="6"/>
  <c r="CH143" i="6"/>
  <c r="CG143" i="6"/>
  <c r="CF143" i="6"/>
  <c r="CE143" i="6"/>
  <c r="BF143" i="6"/>
  <c r="BR144" i="6" s="1"/>
  <c r="BE143" i="6"/>
  <c r="BQ144" i="6" s="1"/>
  <c r="BD143" i="6"/>
  <c r="BP144" i="6" s="1"/>
  <c r="BC143" i="6"/>
  <c r="BO144" i="6" s="1"/>
  <c r="BB143" i="6"/>
  <c r="BN144" i="6" s="1"/>
  <c r="BA143" i="6"/>
  <c r="BM144" i="6" s="1"/>
  <c r="AZ143" i="6"/>
  <c r="BL144" i="6" s="1"/>
  <c r="AY143" i="6"/>
  <c r="BK144" i="6" s="1"/>
  <c r="AX143" i="6"/>
  <c r="BJ144" i="6" s="1"/>
  <c r="AW143" i="6"/>
  <c r="BI144" i="6" s="1"/>
  <c r="CJ142" i="6"/>
  <c r="CI142" i="6"/>
  <c r="CH142" i="6"/>
  <c r="CG142" i="6"/>
  <c r="CF142" i="6"/>
  <c r="CE142" i="6"/>
  <c r="BN142" i="6"/>
  <c r="BM142" i="6"/>
  <c r="BF142" i="6"/>
  <c r="BR143" i="6" s="1"/>
  <c r="BE142" i="6"/>
  <c r="BQ143" i="6" s="1"/>
  <c r="BD142" i="6"/>
  <c r="BP143" i="6" s="1"/>
  <c r="BC142" i="6"/>
  <c r="BO143" i="6" s="1"/>
  <c r="BB142" i="6"/>
  <c r="BN143" i="6" s="1"/>
  <c r="BA142" i="6"/>
  <c r="BM143" i="6" s="1"/>
  <c r="AZ142" i="6"/>
  <c r="BL143" i="6" s="1"/>
  <c r="AY142" i="6"/>
  <c r="BK143" i="6" s="1"/>
  <c r="AX142" i="6"/>
  <c r="BJ143" i="6" s="1"/>
  <c r="AW142" i="6"/>
  <c r="BI143" i="6" s="1"/>
  <c r="CJ141" i="6"/>
  <c r="CI141" i="6"/>
  <c r="CH141" i="6"/>
  <c r="CG141" i="6"/>
  <c r="CF141" i="6"/>
  <c r="CE141" i="6"/>
  <c r="CA141" i="6"/>
  <c r="BZ141" i="6"/>
  <c r="BY141" i="6"/>
  <c r="BX141" i="6"/>
  <c r="BP141" i="6"/>
  <c r="BO141" i="6"/>
  <c r="BN141" i="6"/>
  <c r="BF141" i="6"/>
  <c r="BR142" i="6" s="1"/>
  <c r="BE141" i="6"/>
  <c r="BQ142" i="6" s="1"/>
  <c r="BD141" i="6"/>
  <c r="BP142" i="6" s="1"/>
  <c r="BC141" i="6"/>
  <c r="BO142" i="6" s="1"/>
  <c r="BB141" i="6"/>
  <c r="BA141" i="6"/>
  <c r="AZ141" i="6"/>
  <c r="BL142" i="6" s="1"/>
  <c r="AY141" i="6"/>
  <c r="BK142" i="6" s="1"/>
  <c r="AX141" i="6"/>
  <c r="AW141" i="6"/>
  <c r="CJ140" i="6"/>
  <c r="CI140" i="6"/>
  <c r="CH140" i="6"/>
  <c r="CG140" i="6"/>
  <c r="CF140" i="6"/>
  <c r="CE140" i="6"/>
  <c r="CA140" i="6"/>
  <c r="BZ140" i="6"/>
  <c r="BY140" i="6"/>
  <c r="BX140" i="6"/>
  <c r="BN140" i="6"/>
  <c r="BM140" i="6"/>
  <c r="BJ140" i="6"/>
  <c r="BI140" i="6"/>
  <c r="BF140" i="6"/>
  <c r="BR141" i="6" s="1"/>
  <c r="BE140" i="6"/>
  <c r="BQ141" i="6" s="1"/>
  <c r="BD140" i="6"/>
  <c r="BC140" i="6"/>
  <c r="BB140" i="6"/>
  <c r="BA140" i="6"/>
  <c r="BM141" i="6" s="1"/>
  <c r="AZ140" i="6"/>
  <c r="BL141" i="6" s="1"/>
  <c r="AY140" i="6"/>
  <c r="BK141" i="6" s="1"/>
  <c r="AX140" i="6"/>
  <c r="BJ141" i="6" s="1"/>
  <c r="AW140" i="6"/>
  <c r="BI141" i="6" s="1"/>
  <c r="CJ139" i="6"/>
  <c r="CI139" i="6"/>
  <c r="CH139" i="6"/>
  <c r="CG139" i="6"/>
  <c r="CF139" i="6"/>
  <c r="CE139" i="6"/>
  <c r="CA139" i="6"/>
  <c r="BZ139" i="6"/>
  <c r="BY139" i="6"/>
  <c r="BX139" i="6"/>
  <c r="BP139" i="6"/>
  <c r="BO139" i="6"/>
  <c r="BN139" i="6"/>
  <c r="BM139" i="6"/>
  <c r="BF139" i="6"/>
  <c r="BR140" i="6" s="1"/>
  <c r="BE139" i="6"/>
  <c r="BQ140" i="6" s="1"/>
  <c r="BD139" i="6"/>
  <c r="BP140" i="6" s="1"/>
  <c r="BC139" i="6"/>
  <c r="BO140" i="6" s="1"/>
  <c r="BB139" i="6"/>
  <c r="BA139" i="6"/>
  <c r="AZ139" i="6"/>
  <c r="BL140" i="6" s="1"/>
  <c r="AY139" i="6"/>
  <c r="BK140" i="6" s="1"/>
  <c r="AX139" i="6"/>
  <c r="AW139" i="6"/>
  <c r="CJ138" i="6"/>
  <c r="CI138" i="6"/>
  <c r="CH138" i="6"/>
  <c r="CG138" i="6"/>
  <c r="CF138" i="6"/>
  <c r="CE138" i="6"/>
  <c r="CA138" i="6"/>
  <c r="BZ138" i="6"/>
  <c r="BY138" i="6"/>
  <c r="BX138" i="6"/>
  <c r="BN138" i="6"/>
  <c r="BM138" i="6"/>
  <c r="BJ138" i="6"/>
  <c r="BI138" i="6"/>
  <c r="BF138" i="6"/>
  <c r="BR139" i="6" s="1"/>
  <c r="BE138" i="6"/>
  <c r="BQ139" i="6" s="1"/>
  <c r="BD138" i="6"/>
  <c r="BC138" i="6"/>
  <c r="BB138" i="6"/>
  <c r="BA138" i="6"/>
  <c r="AZ138" i="6"/>
  <c r="BL139" i="6" s="1"/>
  <c r="AY138" i="6"/>
  <c r="BK139" i="6" s="1"/>
  <c r="AX138" i="6"/>
  <c r="BJ139" i="6" s="1"/>
  <c r="AW138" i="6"/>
  <c r="BI139" i="6" s="1"/>
  <c r="CJ137" i="6"/>
  <c r="CI137" i="6"/>
  <c r="CH137" i="6"/>
  <c r="CG137" i="6"/>
  <c r="CF137" i="6"/>
  <c r="CE137" i="6"/>
  <c r="CA137" i="6"/>
  <c r="BZ137" i="6"/>
  <c r="BY137" i="6"/>
  <c r="BX137" i="6"/>
  <c r="BN137" i="6"/>
  <c r="BM137" i="6"/>
  <c r="BF137" i="6"/>
  <c r="BR138" i="6" s="1"/>
  <c r="BE137" i="6"/>
  <c r="BQ138" i="6" s="1"/>
  <c r="BD137" i="6"/>
  <c r="BP138" i="6" s="1"/>
  <c r="BC137" i="6"/>
  <c r="BO138" i="6" s="1"/>
  <c r="BB137" i="6"/>
  <c r="BA137" i="6"/>
  <c r="AZ137" i="6"/>
  <c r="BL138" i="6" s="1"/>
  <c r="AY137" i="6"/>
  <c r="BK138" i="6" s="1"/>
  <c r="AX137" i="6"/>
  <c r="AW137" i="6"/>
  <c r="CJ136" i="6"/>
  <c r="CJ144" i="6" s="1"/>
  <c r="AD60" i="6" s="1"/>
  <c r="CI136" i="6"/>
  <c r="CI144" i="6" s="1"/>
  <c r="AC60" i="6" s="1"/>
  <c r="CH136" i="6"/>
  <c r="CH144" i="6" s="1"/>
  <c r="AB60" i="6" s="1"/>
  <c r="CG136" i="6"/>
  <c r="CG144" i="6" s="1"/>
  <c r="AA60" i="6" s="1"/>
  <c r="CF136" i="6"/>
  <c r="CF144" i="6" s="1"/>
  <c r="Z60" i="6" s="1"/>
  <c r="CE136" i="6"/>
  <c r="CE144" i="6" s="1"/>
  <c r="Y60" i="6" s="1"/>
  <c r="CA136" i="6"/>
  <c r="BZ136" i="6"/>
  <c r="BY136" i="6"/>
  <c r="BX136" i="6"/>
  <c r="BF136" i="6"/>
  <c r="BR137" i="6" s="1"/>
  <c r="BE136" i="6"/>
  <c r="BQ137" i="6" s="1"/>
  <c r="BD136" i="6"/>
  <c r="BC136" i="6"/>
  <c r="BB136" i="6"/>
  <c r="BA136" i="6"/>
  <c r="AZ136" i="6"/>
  <c r="BL137" i="6" s="1"/>
  <c r="AY136" i="6"/>
  <c r="BK137" i="6" s="1"/>
  <c r="AX136" i="6"/>
  <c r="BJ137" i="6" s="1"/>
  <c r="AW136" i="6"/>
  <c r="BI137" i="6" s="1"/>
  <c r="BF135" i="6"/>
  <c r="BR136" i="6" s="1"/>
  <c r="BR147" i="6" s="1"/>
  <c r="AA75" i="6" s="1"/>
  <c r="BE135" i="6"/>
  <c r="BQ136" i="6" s="1"/>
  <c r="BQ147" i="6" s="1"/>
  <c r="AA74" i="6" s="1"/>
  <c r="BD135" i="6"/>
  <c r="BP136" i="6" s="1"/>
  <c r="BC135" i="6"/>
  <c r="BO136" i="6" s="1"/>
  <c r="BB135" i="6"/>
  <c r="BN136" i="6" s="1"/>
  <c r="BA135" i="6"/>
  <c r="BM136" i="6" s="1"/>
  <c r="AZ135" i="6"/>
  <c r="BL136" i="6" s="1"/>
  <c r="AY135" i="6"/>
  <c r="BK136" i="6" s="1"/>
  <c r="AX135" i="6"/>
  <c r="BJ136" i="6" s="1"/>
  <c r="AW135" i="6"/>
  <c r="BI136" i="6" s="1"/>
  <c r="X124" i="6"/>
  <c r="W124" i="6"/>
  <c r="U124" i="6"/>
  <c r="S124" i="6"/>
  <c r="Q124" i="6"/>
  <c r="O124" i="6"/>
  <c r="M124" i="6"/>
  <c r="Y48" i="6" s="1"/>
  <c r="K124" i="6"/>
  <c r="I124" i="6"/>
  <c r="G124" i="6"/>
  <c r="F124" i="6"/>
  <c r="D124" i="6"/>
  <c r="Y47" i="6" s="1"/>
  <c r="B124" i="6"/>
  <c r="AD57" i="6"/>
  <c r="AC57" i="6"/>
  <c r="AB57" i="6"/>
  <c r="AA57" i="6"/>
  <c r="Z57" i="6"/>
  <c r="Y57" i="6"/>
  <c r="S55" i="6"/>
  <c r="AD58" i="6" s="1"/>
  <c r="R55" i="6"/>
  <c r="AC58" i="6" s="1"/>
  <c r="Q55" i="6"/>
  <c r="AB58" i="6" s="1"/>
  <c r="P55" i="6"/>
  <c r="AA58" i="6" s="1"/>
  <c r="O55" i="6"/>
  <c r="Z58" i="6" s="1"/>
  <c r="N55" i="6"/>
  <c r="Y58" i="6" s="1"/>
  <c r="Y46" i="6"/>
  <c r="Y44" i="6"/>
  <c r="Y43" i="6"/>
  <c r="BF210" i="5"/>
  <c r="BE210" i="5"/>
  <c r="BD210" i="5"/>
  <c r="BC210" i="5"/>
  <c r="BB210" i="5"/>
  <c r="BA210" i="5"/>
  <c r="AZ210" i="5"/>
  <c r="AY210" i="5"/>
  <c r="AX210" i="5"/>
  <c r="AW210" i="5"/>
  <c r="BF209" i="5"/>
  <c r="BE209" i="5"/>
  <c r="BD209" i="5"/>
  <c r="BC209" i="5"/>
  <c r="BB209" i="5"/>
  <c r="BA209" i="5"/>
  <c r="AZ209" i="5"/>
  <c r="AY209" i="5"/>
  <c r="AX209" i="5"/>
  <c r="AW209" i="5"/>
  <c r="BF208" i="5"/>
  <c r="BE208" i="5"/>
  <c r="BD208" i="5"/>
  <c r="BC208" i="5"/>
  <c r="BB208" i="5"/>
  <c r="BA208" i="5"/>
  <c r="AZ208" i="5"/>
  <c r="AY208" i="5"/>
  <c r="AX208" i="5"/>
  <c r="AW208" i="5"/>
  <c r="BF207" i="5"/>
  <c r="BE207" i="5"/>
  <c r="BD207" i="5"/>
  <c r="BC207" i="5"/>
  <c r="BB207" i="5"/>
  <c r="BA207" i="5"/>
  <c r="BM157" i="5" s="1"/>
  <c r="AZ207" i="5"/>
  <c r="AY207" i="5"/>
  <c r="AX207" i="5"/>
  <c r="AW207" i="5"/>
  <c r="BF206" i="5"/>
  <c r="BE206" i="5"/>
  <c r="BD206" i="5"/>
  <c r="BC206" i="5"/>
  <c r="BB206" i="5"/>
  <c r="BA206" i="5"/>
  <c r="AZ206" i="5"/>
  <c r="AY206" i="5"/>
  <c r="BK156" i="5" s="1"/>
  <c r="AX206" i="5"/>
  <c r="AW206" i="5"/>
  <c r="BF205" i="5"/>
  <c r="BE205" i="5"/>
  <c r="BD205" i="5"/>
  <c r="BC205" i="5"/>
  <c r="BB205" i="5"/>
  <c r="BA205" i="5"/>
  <c r="AZ205" i="5"/>
  <c r="AY205" i="5"/>
  <c r="AX205" i="5"/>
  <c r="AW205" i="5"/>
  <c r="BF204" i="5"/>
  <c r="BE204" i="5"/>
  <c r="BD204" i="5"/>
  <c r="BC204" i="5"/>
  <c r="BB204" i="5"/>
  <c r="BA204" i="5"/>
  <c r="AZ204" i="5"/>
  <c r="AY204" i="5"/>
  <c r="AX204" i="5"/>
  <c r="AW204" i="5"/>
  <c r="BF203" i="5"/>
  <c r="BE203" i="5"/>
  <c r="BD203" i="5"/>
  <c r="BC203" i="5"/>
  <c r="BB203" i="5"/>
  <c r="BA203" i="5"/>
  <c r="AZ203" i="5"/>
  <c r="AY203" i="5"/>
  <c r="AX203" i="5"/>
  <c r="AW203" i="5"/>
  <c r="BF202" i="5"/>
  <c r="BE202" i="5"/>
  <c r="BD202" i="5"/>
  <c r="BC202" i="5"/>
  <c r="BB202" i="5"/>
  <c r="BA202" i="5"/>
  <c r="AZ202" i="5"/>
  <c r="AY202" i="5"/>
  <c r="AX202" i="5"/>
  <c r="AW202" i="5"/>
  <c r="BF201" i="5"/>
  <c r="BE201" i="5"/>
  <c r="BD201" i="5"/>
  <c r="BC201" i="5"/>
  <c r="BB201" i="5"/>
  <c r="BA201" i="5"/>
  <c r="AZ201" i="5"/>
  <c r="AY201" i="5"/>
  <c r="AX201" i="5"/>
  <c r="AW201" i="5"/>
  <c r="BF200" i="5"/>
  <c r="BE200" i="5"/>
  <c r="BD200" i="5"/>
  <c r="BC200" i="5"/>
  <c r="BB200" i="5"/>
  <c r="BA200" i="5"/>
  <c r="AZ200" i="5"/>
  <c r="AY200" i="5"/>
  <c r="AX200" i="5"/>
  <c r="AW200" i="5"/>
  <c r="BF197" i="5"/>
  <c r="BE197" i="5"/>
  <c r="BD197" i="5"/>
  <c r="BC197" i="5"/>
  <c r="BB197" i="5"/>
  <c r="BA197" i="5"/>
  <c r="AZ197" i="5"/>
  <c r="AY197" i="5"/>
  <c r="AX197" i="5"/>
  <c r="AW197" i="5"/>
  <c r="BI160" i="5" s="1"/>
  <c r="BF196" i="5"/>
  <c r="BE196" i="5"/>
  <c r="BD196" i="5"/>
  <c r="BC196" i="5"/>
  <c r="BB196" i="5"/>
  <c r="BA196" i="5"/>
  <c r="AZ196" i="5"/>
  <c r="AY196" i="5"/>
  <c r="AX196" i="5"/>
  <c r="AW196" i="5"/>
  <c r="BF195" i="5"/>
  <c r="BE195" i="5"/>
  <c r="BQ158" i="5" s="1"/>
  <c r="BD195" i="5"/>
  <c r="BC195" i="5"/>
  <c r="BB195" i="5"/>
  <c r="BA195" i="5"/>
  <c r="AZ195" i="5"/>
  <c r="AY195" i="5"/>
  <c r="AX195" i="5"/>
  <c r="AW195" i="5"/>
  <c r="BF194" i="5"/>
  <c r="BE194" i="5"/>
  <c r="BD194" i="5"/>
  <c r="BC194" i="5"/>
  <c r="BO157" i="5" s="1"/>
  <c r="BB194" i="5"/>
  <c r="BA194" i="5"/>
  <c r="AZ194" i="5"/>
  <c r="AY194" i="5"/>
  <c r="AX194" i="5"/>
  <c r="AW194" i="5"/>
  <c r="BF193" i="5"/>
  <c r="BE193" i="5"/>
  <c r="BD193" i="5"/>
  <c r="BC193" i="5"/>
  <c r="BB193" i="5"/>
  <c r="BA193" i="5"/>
  <c r="BM156" i="5" s="1"/>
  <c r="AZ193" i="5"/>
  <c r="AY193" i="5"/>
  <c r="AX193" i="5"/>
  <c r="AW193" i="5"/>
  <c r="BF192" i="5"/>
  <c r="BE192" i="5"/>
  <c r="BD192" i="5"/>
  <c r="BC192" i="5"/>
  <c r="BB192" i="5"/>
  <c r="BA192" i="5"/>
  <c r="AZ192" i="5"/>
  <c r="AY192" i="5"/>
  <c r="BK155" i="5" s="1"/>
  <c r="AX192" i="5"/>
  <c r="AW192" i="5"/>
  <c r="BF191" i="5"/>
  <c r="BE191" i="5"/>
  <c r="BD191" i="5"/>
  <c r="BC191" i="5"/>
  <c r="BB191" i="5"/>
  <c r="BA191" i="5"/>
  <c r="AZ191" i="5"/>
  <c r="AY191" i="5"/>
  <c r="AX191" i="5"/>
  <c r="AW191" i="5"/>
  <c r="BF190" i="5"/>
  <c r="BE190" i="5"/>
  <c r="BD190" i="5"/>
  <c r="BC190" i="5"/>
  <c r="BB190" i="5"/>
  <c r="BA190" i="5"/>
  <c r="AZ190" i="5"/>
  <c r="BL153" i="5" s="1"/>
  <c r="AY190" i="5"/>
  <c r="AX190" i="5"/>
  <c r="AW190" i="5"/>
  <c r="BR189" i="5"/>
  <c r="BQ189" i="5"/>
  <c r="BP189" i="5"/>
  <c r="BO189" i="5"/>
  <c r="BN189" i="5"/>
  <c r="BF189" i="5"/>
  <c r="BE189" i="5"/>
  <c r="BD189" i="5"/>
  <c r="BC189" i="5"/>
  <c r="BB189" i="5"/>
  <c r="BA189" i="5"/>
  <c r="AZ189" i="5"/>
  <c r="AY189" i="5"/>
  <c r="AX189" i="5"/>
  <c r="AW189" i="5"/>
  <c r="BR188" i="5"/>
  <c r="BQ188" i="5"/>
  <c r="BP188" i="5"/>
  <c r="BO188" i="5"/>
  <c r="BN188" i="5"/>
  <c r="BF188" i="5"/>
  <c r="BE188" i="5"/>
  <c r="BD188" i="5"/>
  <c r="BC188" i="5"/>
  <c r="BB188" i="5"/>
  <c r="BA188" i="5"/>
  <c r="AZ188" i="5"/>
  <c r="AY188" i="5"/>
  <c r="AX188" i="5"/>
  <c r="AW188" i="5"/>
  <c r="BR187" i="5"/>
  <c r="BQ187" i="5"/>
  <c r="BP187" i="5"/>
  <c r="BO187" i="5"/>
  <c r="BN187" i="5"/>
  <c r="BF187" i="5"/>
  <c r="BE187" i="5"/>
  <c r="BD187" i="5"/>
  <c r="BC187" i="5"/>
  <c r="BB187" i="5"/>
  <c r="BA187" i="5"/>
  <c r="AZ187" i="5"/>
  <c r="AY187" i="5"/>
  <c r="AX187" i="5"/>
  <c r="AW187" i="5"/>
  <c r="BR186" i="5"/>
  <c r="BQ186" i="5"/>
  <c r="BP186" i="5"/>
  <c r="BO186" i="5"/>
  <c r="BN186" i="5"/>
  <c r="BR185" i="5"/>
  <c r="BQ185" i="5"/>
  <c r="BP185" i="5"/>
  <c r="BO185" i="5"/>
  <c r="BN185" i="5"/>
  <c r="BR184" i="5"/>
  <c r="BQ184" i="5"/>
  <c r="BP184" i="5"/>
  <c r="BO184" i="5"/>
  <c r="BN184" i="5"/>
  <c r="BF184" i="5"/>
  <c r="BE184" i="5"/>
  <c r="BD184" i="5"/>
  <c r="BC184" i="5"/>
  <c r="BB184" i="5"/>
  <c r="BA184" i="5"/>
  <c r="AZ184" i="5"/>
  <c r="AY184" i="5"/>
  <c r="AX184" i="5"/>
  <c r="BJ160" i="5" s="1"/>
  <c r="AW184" i="5"/>
  <c r="BR183" i="5"/>
  <c r="BQ183" i="5"/>
  <c r="BP183" i="5"/>
  <c r="BO183" i="5"/>
  <c r="BN183" i="5"/>
  <c r="BF183" i="5"/>
  <c r="BE183" i="5"/>
  <c r="BD183" i="5"/>
  <c r="BC183" i="5"/>
  <c r="BB183" i="5"/>
  <c r="BA183" i="5"/>
  <c r="BM159" i="5" s="1"/>
  <c r="AZ183" i="5"/>
  <c r="AY183" i="5"/>
  <c r="AX183" i="5"/>
  <c r="AW183" i="5"/>
  <c r="BR182" i="5"/>
  <c r="BQ182" i="5"/>
  <c r="BP182" i="5"/>
  <c r="BO182" i="5"/>
  <c r="BN182" i="5"/>
  <c r="BF182" i="5"/>
  <c r="BE182" i="5"/>
  <c r="BD182" i="5"/>
  <c r="BC182" i="5"/>
  <c r="BB182" i="5"/>
  <c r="BA182" i="5"/>
  <c r="AZ182" i="5"/>
  <c r="AY182" i="5"/>
  <c r="AX182" i="5"/>
  <c r="AW182" i="5"/>
  <c r="BR181" i="5"/>
  <c r="BQ181" i="5"/>
  <c r="BP181" i="5"/>
  <c r="BO181" i="5"/>
  <c r="BN181" i="5"/>
  <c r="BF181" i="5"/>
  <c r="BE181" i="5"/>
  <c r="BD181" i="5"/>
  <c r="BC181" i="5"/>
  <c r="BB181" i="5"/>
  <c r="BA181" i="5"/>
  <c r="AZ181" i="5"/>
  <c r="AY181" i="5"/>
  <c r="AX181" i="5"/>
  <c r="AW181" i="5"/>
  <c r="BR180" i="5"/>
  <c r="BQ180" i="5"/>
  <c r="BP180" i="5"/>
  <c r="BO180" i="5"/>
  <c r="BN180" i="5"/>
  <c r="BF180" i="5"/>
  <c r="BE180" i="5"/>
  <c r="BD180" i="5"/>
  <c r="BP156" i="5" s="1"/>
  <c r="BC180" i="5"/>
  <c r="BB180" i="5"/>
  <c r="BA180" i="5"/>
  <c r="AZ180" i="5"/>
  <c r="AY180" i="5"/>
  <c r="AX180" i="5"/>
  <c r="AW180" i="5"/>
  <c r="BR179" i="5"/>
  <c r="BR190" i="5" s="1"/>
  <c r="BQ179" i="5"/>
  <c r="BQ190" i="5" s="1"/>
  <c r="BP179" i="5"/>
  <c r="BP190" i="5" s="1"/>
  <c r="BO179" i="5"/>
  <c r="BO190" i="5" s="1"/>
  <c r="BN179" i="5"/>
  <c r="BN190" i="5" s="1"/>
  <c r="BF179" i="5"/>
  <c r="BE179" i="5"/>
  <c r="BD179" i="5"/>
  <c r="BC179" i="5"/>
  <c r="BB179" i="5"/>
  <c r="BA179" i="5"/>
  <c r="AZ179" i="5"/>
  <c r="AY179" i="5"/>
  <c r="AX179" i="5"/>
  <c r="AW179" i="5"/>
  <c r="BF178" i="5"/>
  <c r="BE178" i="5"/>
  <c r="BQ154" i="5" s="1"/>
  <c r="BD178" i="5"/>
  <c r="BC178" i="5"/>
  <c r="BB178" i="5"/>
  <c r="BA178" i="5"/>
  <c r="AZ178" i="5"/>
  <c r="AY178" i="5"/>
  <c r="AX178" i="5"/>
  <c r="AW178" i="5"/>
  <c r="BF177" i="5"/>
  <c r="BE177" i="5"/>
  <c r="BD177" i="5"/>
  <c r="BC177" i="5"/>
  <c r="BO153" i="5" s="1"/>
  <c r="BB177" i="5"/>
  <c r="BA177" i="5"/>
  <c r="AZ177" i="5"/>
  <c r="AY177" i="5"/>
  <c r="AX177" i="5"/>
  <c r="AW177" i="5"/>
  <c r="BF176" i="5"/>
  <c r="BE176" i="5"/>
  <c r="BD176" i="5"/>
  <c r="BC176" i="5"/>
  <c r="BB176" i="5"/>
  <c r="BA176" i="5"/>
  <c r="BM152" i="5" s="1"/>
  <c r="AZ176" i="5"/>
  <c r="AY176" i="5"/>
  <c r="AX176" i="5"/>
  <c r="AW176" i="5"/>
  <c r="BF175" i="5"/>
  <c r="BR151" i="5" s="1"/>
  <c r="BE175" i="5"/>
  <c r="BD175" i="5"/>
  <c r="BC175" i="5"/>
  <c r="BB175" i="5"/>
  <c r="BA175" i="5"/>
  <c r="AZ175" i="5"/>
  <c r="AY175" i="5"/>
  <c r="AX175" i="5"/>
  <c r="AW175" i="5"/>
  <c r="CB174" i="5"/>
  <c r="CA174" i="5"/>
  <c r="BZ174" i="5"/>
  <c r="BY174" i="5"/>
  <c r="BX174" i="5"/>
  <c r="BW174" i="5"/>
  <c r="BV174" i="5"/>
  <c r="BU174" i="5"/>
  <c r="BT174" i="5"/>
  <c r="BS174" i="5"/>
  <c r="BR174" i="5"/>
  <c r="BQ174" i="5"/>
  <c r="BP174" i="5"/>
  <c r="BO174" i="5"/>
  <c r="BN174" i="5"/>
  <c r="BM174" i="5"/>
  <c r="BL174" i="5"/>
  <c r="BK174" i="5"/>
  <c r="BJ174" i="5"/>
  <c r="BF174" i="5"/>
  <c r="BE174" i="5"/>
  <c r="BD174" i="5"/>
  <c r="BC174" i="5"/>
  <c r="BB174" i="5"/>
  <c r="BA174" i="5"/>
  <c r="AZ174" i="5"/>
  <c r="AY174" i="5"/>
  <c r="AX174" i="5"/>
  <c r="AW174" i="5"/>
  <c r="CB173" i="5"/>
  <c r="CA173" i="5"/>
  <c r="BZ173" i="5"/>
  <c r="BY173" i="5"/>
  <c r="BX173" i="5"/>
  <c r="BW173" i="5"/>
  <c r="BV173" i="5"/>
  <c r="BU173" i="5"/>
  <c r="BT173" i="5"/>
  <c r="BS173" i="5"/>
  <c r="BR173" i="5"/>
  <c r="BQ173" i="5"/>
  <c r="BP173" i="5"/>
  <c r="BO173" i="5"/>
  <c r="BN173" i="5"/>
  <c r="BM173" i="5"/>
  <c r="BL173" i="5"/>
  <c r="BK173" i="5"/>
  <c r="BJ173" i="5"/>
  <c r="CB172" i="5"/>
  <c r="CA172" i="5"/>
  <c r="BZ172" i="5"/>
  <c r="BY172" i="5"/>
  <c r="BX172" i="5"/>
  <c r="BW172" i="5"/>
  <c r="BV172" i="5"/>
  <c r="BU172" i="5"/>
  <c r="BT172" i="5"/>
  <c r="BS172" i="5"/>
  <c r="BR172" i="5"/>
  <c r="BQ172" i="5"/>
  <c r="BP172" i="5"/>
  <c r="BO172" i="5"/>
  <c r="BN172" i="5"/>
  <c r="BM172" i="5"/>
  <c r="BL172" i="5"/>
  <c r="BK172" i="5"/>
  <c r="BJ172" i="5"/>
  <c r="CB171" i="5"/>
  <c r="CA171" i="5"/>
  <c r="BZ171" i="5"/>
  <c r="BY171" i="5"/>
  <c r="BX171" i="5"/>
  <c r="BW171" i="5"/>
  <c r="BV171" i="5"/>
  <c r="BU171" i="5"/>
  <c r="BU175" i="5" s="1"/>
  <c r="BT171" i="5"/>
  <c r="BS171" i="5"/>
  <c r="BR171" i="5"/>
  <c r="BQ171" i="5"/>
  <c r="BP171" i="5"/>
  <c r="BO171" i="5"/>
  <c r="BN171" i="5"/>
  <c r="BM171" i="5"/>
  <c r="BL171" i="5"/>
  <c r="BK171" i="5"/>
  <c r="BJ171" i="5"/>
  <c r="BF171" i="5"/>
  <c r="BR160" i="5" s="1"/>
  <c r="BE171" i="5"/>
  <c r="BD171" i="5"/>
  <c r="BC171" i="5"/>
  <c r="BB171" i="5"/>
  <c r="BN160" i="5" s="1"/>
  <c r="BA171" i="5"/>
  <c r="AZ171" i="5"/>
  <c r="AY171" i="5"/>
  <c r="AX171" i="5"/>
  <c r="AW171" i="5"/>
  <c r="CB170" i="5"/>
  <c r="CA170" i="5"/>
  <c r="BZ170" i="5"/>
  <c r="BY170" i="5"/>
  <c r="BX170" i="5"/>
  <c r="BW170" i="5"/>
  <c r="BV170" i="5"/>
  <c r="BU170" i="5"/>
  <c r="BT170" i="5"/>
  <c r="BS170" i="5"/>
  <c r="BR170" i="5"/>
  <c r="BQ170" i="5"/>
  <c r="BP170" i="5"/>
  <c r="BO170" i="5"/>
  <c r="BN170" i="5"/>
  <c r="BM170" i="5"/>
  <c r="BL170" i="5"/>
  <c r="BK170" i="5"/>
  <c r="BJ170" i="5"/>
  <c r="BF170" i="5"/>
  <c r="BE170" i="5"/>
  <c r="BD170" i="5"/>
  <c r="BC170" i="5"/>
  <c r="BB170" i="5"/>
  <c r="BA170" i="5"/>
  <c r="AZ170" i="5"/>
  <c r="BL159" i="5" s="1"/>
  <c r="AY170" i="5"/>
  <c r="BK159" i="5" s="1"/>
  <c r="AX170" i="5"/>
  <c r="AW170" i="5"/>
  <c r="CB169" i="5"/>
  <c r="CA169" i="5"/>
  <c r="BZ169" i="5"/>
  <c r="BY169" i="5"/>
  <c r="BX169" i="5"/>
  <c r="BW169" i="5"/>
  <c r="BV169" i="5"/>
  <c r="BU169" i="5"/>
  <c r="BT169" i="5"/>
  <c r="BS169" i="5"/>
  <c r="BR169" i="5"/>
  <c r="BQ169" i="5"/>
  <c r="BP169" i="5"/>
  <c r="BO169" i="5"/>
  <c r="BN169" i="5"/>
  <c r="BM169" i="5"/>
  <c r="BL169" i="5"/>
  <c r="BK169" i="5"/>
  <c r="BJ169" i="5"/>
  <c r="BF169" i="5"/>
  <c r="BE169" i="5"/>
  <c r="BD169" i="5"/>
  <c r="BP158" i="5" s="1"/>
  <c r="BC169" i="5"/>
  <c r="BB169" i="5"/>
  <c r="BA169" i="5"/>
  <c r="BM158" i="5" s="1"/>
  <c r="AZ169" i="5"/>
  <c r="AY169" i="5"/>
  <c r="AX169" i="5"/>
  <c r="AW169" i="5"/>
  <c r="CB168" i="5"/>
  <c r="CA168" i="5"/>
  <c r="BZ168" i="5"/>
  <c r="BY168" i="5"/>
  <c r="BX168" i="5"/>
  <c r="BW168" i="5"/>
  <c r="BV168" i="5"/>
  <c r="BU168" i="5"/>
  <c r="BT168" i="5"/>
  <c r="BS168" i="5"/>
  <c r="BR168" i="5"/>
  <c r="BQ168" i="5"/>
  <c r="BP168" i="5"/>
  <c r="BO168" i="5"/>
  <c r="BN168" i="5"/>
  <c r="BM168" i="5"/>
  <c r="BL168" i="5"/>
  <c r="BK168" i="5"/>
  <c r="BJ168" i="5"/>
  <c r="BF168" i="5"/>
  <c r="BE168" i="5"/>
  <c r="BQ157" i="5" s="1"/>
  <c r="BD168" i="5"/>
  <c r="BC168" i="5"/>
  <c r="BB168" i="5"/>
  <c r="BA168" i="5"/>
  <c r="AZ168" i="5"/>
  <c r="AY168" i="5"/>
  <c r="AX168" i="5"/>
  <c r="BJ157" i="5" s="1"/>
  <c r="AW168" i="5"/>
  <c r="BI157" i="5" s="1"/>
  <c r="CB167" i="5"/>
  <c r="CA167" i="5"/>
  <c r="BZ167" i="5"/>
  <c r="BY167" i="5"/>
  <c r="BX167" i="5"/>
  <c r="BW167" i="5"/>
  <c r="BV167" i="5"/>
  <c r="BU167" i="5"/>
  <c r="BT167" i="5"/>
  <c r="BS167" i="5"/>
  <c r="BR167" i="5"/>
  <c r="BQ167" i="5"/>
  <c r="BP167" i="5"/>
  <c r="BO167" i="5"/>
  <c r="BN167" i="5"/>
  <c r="BM167" i="5"/>
  <c r="BL167" i="5"/>
  <c r="BK167" i="5"/>
  <c r="BJ167" i="5"/>
  <c r="BF167" i="5"/>
  <c r="BE167" i="5"/>
  <c r="BQ156" i="5" s="1"/>
  <c r="BD167" i="5"/>
  <c r="BC167" i="5"/>
  <c r="BB167" i="5"/>
  <c r="BN156" i="5" s="1"/>
  <c r="BA167" i="5"/>
  <c r="AZ167" i="5"/>
  <c r="AY167" i="5"/>
  <c r="AX167" i="5"/>
  <c r="AW167" i="5"/>
  <c r="CB166" i="5"/>
  <c r="CA166" i="5"/>
  <c r="BZ166" i="5"/>
  <c r="BY166" i="5"/>
  <c r="BX166" i="5"/>
  <c r="BW166" i="5"/>
  <c r="BV166" i="5"/>
  <c r="BU166" i="5"/>
  <c r="BT166" i="5"/>
  <c r="BS166" i="5"/>
  <c r="BR166" i="5"/>
  <c r="BQ166" i="5"/>
  <c r="BP166" i="5"/>
  <c r="BO166" i="5"/>
  <c r="BN166" i="5"/>
  <c r="BM166" i="5"/>
  <c r="BL166" i="5"/>
  <c r="BK166" i="5"/>
  <c r="BJ166" i="5"/>
  <c r="BF166" i="5"/>
  <c r="BE166" i="5"/>
  <c r="BD166" i="5"/>
  <c r="BC166" i="5"/>
  <c r="BB166" i="5"/>
  <c r="BA166" i="5"/>
  <c r="AZ166" i="5"/>
  <c r="AY166" i="5"/>
  <c r="AX166" i="5"/>
  <c r="BJ155" i="5" s="1"/>
  <c r="AW166" i="5"/>
  <c r="BI155" i="5" s="1"/>
  <c r="CB165" i="5"/>
  <c r="CA165" i="5"/>
  <c r="BZ165" i="5"/>
  <c r="BY165" i="5"/>
  <c r="BX165" i="5"/>
  <c r="BW165" i="5"/>
  <c r="BV165" i="5"/>
  <c r="BU165" i="5"/>
  <c r="BT165" i="5"/>
  <c r="BS165" i="5"/>
  <c r="BR165" i="5"/>
  <c r="BR175" i="5" s="1"/>
  <c r="BQ165" i="5"/>
  <c r="BP165" i="5"/>
  <c r="BO165" i="5"/>
  <c r="BN165" i="5"/>
  <c r="BM165" i="5"/>
  <c r="BL165" i="5"/>
  <c r="BK165" i="5"/>
  <c r="BJ165" i="5"/>
  <c r="BF165" i="5"/>
  <c r="BE165" i="5"/>
  <c r="BD165" i="5"/>
  <c r="BC165" i="5"/>
  <c r="BO154" i="5" s="1"/>
  <c r="BB165" i="5"/>
  <c r="BA165" i="5"/>
  <c r="AZ165" i="5"/>
  <c r="BL154" i="5" s="1"/>
  <c r="AY165" i="5"/>
  <c r="AX165" i="5"/>
  <c r="AW165" i="5"/>
  <c r="BI154" i="5" s="1"/>
  <c r="CB164" i="5"/>
  <c r="CB175" i="5" s="1"/>
  <c r="CA164" i="5"/>
  <c r="CA175" i="5" s="1"/>
  <c r="BZ164" i="5"/>
  <c r="BZ175" i="5" s="1"/>
  <c r="BY164" i="5"/>
  <c r="BY175" i="5" s="1"/>
  <c r="BX164" i="5"/>
  <c r="BX175" i="5" s="1"/>
  <c r="BW164" i="5"/>
  <c r="BW175" i="5" s="1"/>
  <c r="BV164" i="5"/>
  <c r="BV175" i="5" s="1"/>
  <c r="BU164" i="5"/>
  <c r="BT164" i="5"/>
  <c r="BT175" i="5" s="1"/>
  <c r="BS164" i="5"/>
  <c r="BS175" i="5" s="1"/>
  <c r="BR164" i="5"/>
  <c r="BQ164" i="5"/>
  <c r="BQ175" i="5" s="1"/>
  <c r="BP164" i="5"/>
  <c r="BP175" i="5" s="1"/>
  <c r="BO164" i="5"/>
  <c r="BO175" i="5" s="1"/>
  <c r="BN164" i="5"/>
  <c r="BN175" i="5" s="1"/>
  <c r="BM164" i="5"/>
  <c r="BM175" i="5" s="1"/>
  <c r="BL164" i="5"/>
  <c r="BL175" i="5" s="1"/>
  <c r="BK164" i="5"/>
  <c r="BK175" i="5" s="1"/>
  <c r="BY180" i="5" s="1"/>
  <c r="AC54" i="5" s="1"/>
  <c r="AC61" i="5" s="1"/>
  <c r="BJ164" i="5"/>
  <c r="BJ175" i="5" s="1"/>
  <c r="BF164" i="5"/>
  <c r="BR153" i="5" s="1"/>
  <c r="BE164" i="5"/>
  <c r="BQ153" i="5" s="1"/>
  <c r="BD164" i="5"/>
  <c r="BC164" i="5"/>
  <c r="BB164" i="5"/>
  <c r="BN153" i="5" s="1"/>
  <c r="BA164" i="5"/>
  <c r="BM153" i="5" s="1"/>
  <c r="AZ164" i="5"/>
  <c r="AY164" i="5"/>
  <c r="AX164" i="5"/>
  <c r="AW164" i="5"/>
  <c r="BF163" i="5"/>
  <c r="BE163" i="5"/>
  <c r="BD163" i="5"/>
  <c r="BC163" i="5"/>
  <c r="BB163" i="5"/>
  <c r="BA163" i="5"/>
  <c r="AZ163" i="5"/>
  <c r="AY163" i="5"/>
  <c r="AX163" i="5"/>
  <c r="AW163" i="5"/>
  <c r="BF162" i="5"/>
  <c r="BE162" i="5"/>
  <c r="BD162" i="5"/>
  <c r="BP151" i="5" s="1"/>
  <c r="BC162" i="5"/>
  <c r="BO151" i="5" s="1"/>
  <c r="BB162" i="5"/>
  <c r="BA162" i="5"/>
  <c r="BM151" i="5" s="1"/>
  <c r="BM161" i="5" s="1"/>
  <c r="AC70" i="5" s="1"/>
  <c r="AZ162" i="5"/>
  <c r="AY162" i="5"/>
  <c r="AX162" i="5"/>
  <c r="AW162" i="5"/>
  <c r="BI151" i="5" s="1"/>
  <c r="BF161" i="5"/>
  <c r="BE161" i="5"/>
  <c r="BQ150" i="5" s="1"/>
  <c r="BD161" i="5"/>
  <c r="BC161" i="5"/>
  <c r="BB161" i="5"/>
  <c r="BA161" i="5"/>
  <c r="AZ161" i="5"/>
  <c r="BL150" i="5" s="1"/>
  <c r="AY161" i="5"/>
  <c r="BK150" i="5" s="1"/>
  <c r="BK161" i="5" s="1"/>
  <c r="AC68" i="5" s="1"/>
  <c r="AX161" i="5"/>
  <c r="AW161" i="5"/>
  <c r="BI150" i="5" s="1"/>
  <c r="BQ160" i="5"/>
  <c r="BP160" i="5"/>
  <c r="BO160" i="5"/>
  <c r="BM160" i="5"/>
  <c r="BL160" i="5"/>
  <c r="BK160" i="5"/>
  <c r="BR159" i="5"/>
  <c r="BQ159" i="5"/>
  <c r="BP159" i="5"/>
  <c r="BO159" i="5"/>
  <c r="BN159" i="5"/>
  <c r="BJ159" i="5"/>
  <c r="BI159" i="5"/>
  <c r="BR158" i="5"/>
  <c r="BO158" i="5"/>
  <c r="BN158" i="5"/>
  <c r="BL158" i="5"/>
  <c r="BK158" i="5"/>
  <c r="BJ158" i="5"/>
  <c r="BI158" i="5"/>
  <c r="BF158" i="5"/>
  <c r="BE158" i="5"/>
  <c r="BD158" i="5"/>
  <c r="BC158" i="5"/>
  <c r="BO146" i="5" s="1"/>
  <c r="BB158" i="5"/>
  <c r="BA158" i="5"/>
  <c r="AZ158" i="5"/>
  <c r="AY158" i="5"/>
  <c r="AX158" i="5"/>
  <c r="AW158" i="5"/>
  <c r="BR157" i="5"/>
  <c r="BP157" i="5"/>
  <c r="BN157" i="5"/>
  <c r="BL157" i="5"/>
  <c r="BK157" i="5"/>
  <c r="BF157" i="5"/>
  <c r="BE157" i="5"/>
  <c r="BD157" i="5"/>
  <c r="BC157" i="5"/>
  <c r="BB157" i="5"/>
  <c r="BA157" i="5"/>
  <c r="AZ157" i="5"/>
  <c r="AY157" i="5"/>
  <c r="AX157" i="5"/>
  <c r="AW157" i="5"/>
  <c r="BR156" i="5"/>
  <c r="BO156" i="5"/>
  <c r="BL156" i="5"/>
  <c r="BJ156" i="5"/>
  <c r="BI156" i="5"/>
  <c r="BF156" i="5"/>
  <c r="BE156" i="5"/>
  <c r="BD156" i="5"/>
  <c r="BC156" i="5"/>
  <c r="BB156" i="5"/>
  <c r="BA156" i="5"/>
  <c r="AZ156" i="5"/>
  <c r="AY156" i="5"/>
  <c r="AX156" i="5"/>
  <c r="AW156" i="5"/>
  <c r="BR155" i="5"/>
  <c r="BQ155" i="5"/>
  <c r="BP155" i="5"/>
  <c r="BO155" i="5"/>
  <c r="BN155" i="5"/>
  <c r="BM155" i="5"/>
  <c r="BL155" i="5"/>
  <c r="BF155" i="5"/>
  <c r="BE155" i="5"/>
  <c r="BD155" i="5"/>
  <c r="BC155" i="5"/>
  <c r="BB155" i="5"/>
  <c r="BA155" i="5"/>
  <c r="AZ155" i="5"/>
  <c r="AY155" i="5"/>
  <c r="AX155" i="5"/>
  <c r="AW155" i="5"/>
  <c r="BR154" i="5"/>
  <c r="BP154" i="5"/>
  <c r="BN154" i="5"/>
  <c r="BM154" i="5"/>
  <c r="BK154" i="5"/>
  <c r="BJ154" i="5"/>
  <c r="BF154" i="5"/>
  <c r="BE154" i="5"/>
  <c r="BD154" i="5"/>
  <c r="BC154" i="5"/>
  <c r="BB154" i="5"/>
  <c r="BA154" i="5"/>
  <c r="AZ154" i="5"/>
  <c r="AY154" i="5"/>
  <c r="AX154" i="5"/>
  <c r="AW154" i="5"/>
  <c r="BI142" i="5" s="1"/>
  <c r="BP153" i="5"/>
  <c r="BK153" i="5"/>
  <c r="BJ153" i="5"/>
  <c r="BI153" i="5"/>
  <c r="BF153" i="5"/>
  <c r="BE153" i="5"/>
  <c r="BD153" i="5"/>
  <c r="BC153" i="5"/>
  <c r="BB153" i="5"/>
  <c r="BA153" i="5"/>
  <c r="AZ153" i="5"/>
  <c r="AY153" i="5"/>
  <c r="AX153" i="5"/>
  <c r="AW153" i="5"/>
  <c r="BR152" i="5"/>
  <c r="BQ152" i="5"/>
  <c r="BP152" i="5"/>
  <c r="BO152" i="5"/>
  <c r="BN152" i="5"/>
  <c r="BL152" i="5"/>
  <c r="BK152" i="5"/>
  <c r="BJ152" i="5"/>
  <c r="BI152" i="5"/>
  <c r="BF152" i="5"/>
  <c r="BE152" i="5"/>
  <c r="BD152" i="5"/>
  <c r="BC152" i="5"/>
  <c r="BB152" i="5"/>
  <c r="BA152" i="5"/>
  <c r="AZ152" i="5"/>
  <c r="AY152" i="5"/>
  <c r="AX152" i="5"/>
  <c r="AW152" i="5"/>
  <c r="BQ151" i="5"/>
  <c r="BN151" i="5"/>
  <c r="BL151" i="5"/>
  <c r="BK151" i="5"/>
  <c r="BJ151" i="5"/>
  <c r="BF151" i="5"/>
  <c r="BE151" i="5"/>
  <c r="BD151" i="5"/>
  <c r="BC151" i="5"/>
  <c r="BB151" i="5"/>
  <c r="BA151" i="5"/>
  <c r="AZ151" i="5"/>
  <c r="AY151" i="5"/>
  <c r="AX151" i="5"/>
  <c r="AW151" i="5"/>
  <c r="BI139" i="5" s="1"/>
  <c r="BR150" i="5"/>
  <c r="BR161" i="5" s="1"/>
  <c r="AC75" i="5" s="1"/>
  <c r="BP150" i="5"/>
  <c r="BO150" i="5"/>
  <c r="BN150" i="5"/>
  <c r="BM150" i="5"/>
  <c r="BJ150" i="5"/>
  <c r="BJ161" i="5" s="1"/>
  <c r="AC67" i="5" s="1"/>
  <c r="BF150" i="5"/>
  <c r="BE150" i="5"/>
  <c r="BD150" i="5"/>
  <c r="BC150" i="5"/>
  <c r="BB150" i="5"/>
  <c r="BA150" i="5"/>
  <c r="AZ150" i="5"/>
  <c r="AY150" i="5"/>
  <c r="AX150" i="5"/>
  <c r="AW150" i="5"/>
  <c r="BF149" i="5"/>
  <c r="BE149" i="5"/>
  <c r="BD149" i="5"/>
  <c r="BC149" i="5"/>
  <c r="BO137" i="5" s="1"/>
  <c r="BB149" i="5"/>
  <c r="BA149" i="5"/>
  <c r="AZ149" i="5"/>
  <c r="AY149" i="5"/>
  <c r="AX149" i="5"/>
  <c r="AW149" i="5"/>
  <c r="BF148" i="5"/>
  <c r="BE148" i="5"/>
  <c r="BD148" i="5"/>
  <c r="BC148" i="5"/>
  <c r="BB148" i="5"/>
  <c r="BA148" i="5"/>
  <c r="AZ148" i="5"/>
  <c r="AY148" i="5"/>
  <c r="AX148" i="5"/>
  <c r="AW148" i="5"/>
  <c r="BL146" i="5"/>
  <c r="BK146" i="5"/>
  <c r="BJ146" i="5"/>
  <c r="BI146" i="5"/>
  <c r="BF145" i="5"/>
  <c r="BR146" i="5" s="1"/>
  <c r="BE145" i="5"/>
  <c r="BQ146" i="5" s="1"/>
  <c r="BD145" i="5"/>
  <c r="BP146" i="5" s="1"/>
  <c r="BC145" i="5"/>
  <c r="BB145" i="5"/>
  <c r="BN146" i="5" s="1"/>
  <c r="BA145" i="5"/>
  <c r="BM146" i="5" s="1"/>
  <c r="AZ145" i="5"/>
  <c r="AY145" i="5"/>
  <c r="AX145" i="5"/>
  <c r="AW145" i="5"/>
  <c r="BF144" i="5"/>
  <c r="BR145" i="5" s="1"/>
  <c r="BE144" i="5"/>
  <c r="BQ145" i="5" s="1"/>
  <c r="BD144" i="5"/>
  <c r="BP145" i="5" s="1"/>
  <c r="BC144" i="5"/>
  <c r="BO145" i="5" s="1"/>
  <c r="BB144" i="5"/>
  <c r="BN145" i="5" s="1"/>
  <c r="BA144" i="5"/>
  <c r="BM145" i="5" s="1"/>
  <c r="AZ144" i="5"/>
  <c r="BL145" i="5" s="1"/>
  <c r="AY144" i="5"/>
  <c r="BK145" i="5" s="1"/>
  <c r="AX144" i="5"/>
  <c r="BJ145" i="5" s="1"/>
  <c r="AW144" i="5"/>
  <c r="BI145" i="5" s="1"/>
  <c r="CJ143" i="5"/>
  <c r="CI143" i="5"/>
  <c r="CH143" i="5"/>
  <c r="CG143" i="5"/>
  <c r="CF143" i="5"/>
  <c r="CE143" i="5"/>
  <c r="BF143" i="5"/>
  <c r="BR144" i="5" s="1"/>
  <c r="BE143" i="5"/>
  <c r="BQ144" i="5" s="1"/>
  <c r="BD143" i="5"/>
  <c r="BP144" i="5" s="1"/>
  <c r="BC143" i="5"/>
  <c r="BO144" i="5" s="1"/>
  <c r="BB143" i="5"/>
  <c r="BN144" i="5" s="1"/>
  <c r="BA143" i="5"/>
  <c r="BM144" i="5" s="1"/>
  <c r="AZ143" i="5"/>
  <c r="BL144" i="5" s="1"/>
  <c r="AY143" i="5"/>
  <c r="BK144" i="5" s="1"/>
  <c r="AX143" i="5"/>
  <c r="BJ144" i="5" s="1"/>
  <c r="AW143" i="5"/>
  <c r="BI144" i="5" s="1"/>
  <c r="CJ142" i="5"/>
  <c r="CI142" i="5"/>
  <c r="CH142" i="5"/>
  <c r="CG142" i="5"/>
  <c r="CF142" i="5"/>
  <c r="CE142" i="5"/>
  <c r="BP142" i="5"/>
  <c r="BO142" i="5"/>
  <c r="BM142" i="5"/>
  <c r="BJ142" i="5"/>
  <c r="BF142" i="5"/>
  <c r="BR143" i="5" s="1"/>
  <c r="BE142" i="5"/>
  <c r="BQ143" i="5" s="1"/>
  <c r="BD142" i="5"/>
  <c r="BP143" i="5" s="1"/>
  <c r="BC142" i="5"/>
  <c r="BO143" i="5" s="1"/>
  <c r="BB142" i="5"/>
  <c r="BN143" i="5" s="1"/>
  <c r="BA142" i="5"/>
  <c r="BM143" i="5" s="1"/>
  <c r="AZ142" i="5"/>
  <c r="BL143" i="5" s="1"/>
  <c r="AY142" i="5"/>
  <c r="BK143" i="5" s="1"/>
  <c r="AX142" i="5"/>
  <c r="BJ143" i="5" s="1"/>
  <c r="AW142" i="5"/>
  <c r="BI143" i="5" s="1"/>
  <c r="CJ141" i="5"/>
  <c r="CI141" i="5"/>
  <c r="CH141" i="5"/>
  <c r="CG141" i="5"/>
  <c r="CF141" i="5"/>
  <c r="CE141" i="5"/>
  <c r="CA141" i="5"/>
  <c r="BZ141" i="5"/>
  <c r="BY141" i="5"/>
  <c r="BX141" i="5"/>
  <c r="BP141" i="5"/>
  <c r="BO141" i="5"/>
  <c r="BJ141" i="5"/>
  <c r="BI141" i="5"/>
  <c r="BF141" i="5"/>
  <c r="BR142" i="5" s="1"/>
  <c r="BE141" i="5"/>
  <c r="BQ142" i="5" s="1"/>
  <c r="BD141" i="5"/>
  <c r="BC141" i="5"/>
  <c r="BB141" i="5"/>
  <c r="BN142" i="5" s="1"/>
  <c r="BA141" i="5"/>
  <c r="AZ141" i="5"/>
  <c r="BL142" i="5" s="1"/>
  <c r="AY141" i="5"/>
  <c r="BK142" i="5" s="1"/>
  <c r="AX141" i="5"/>
  <c r="AW141" i="5"/>
  <c r="CJ140" i="5"/>
  <c r="CI140" i="5"/>
  <c r="CH140" i="5"/>
  <c r="CG140" i="5"/>
  <c r="CF140" i="5"/>
  <c r="CE140" i="5"/>
  <c r="CA140" i="5"/>
  <c r="BZ140" i="5"/>
  <c r="BY140" i="5"/>
  <c r="BX140" i="5"/>
  <c r="BP140" i="5"/>
  <c r="BO140" i="5"/>
  <c r="BM140" i="5"/>
  <c r="BJ140" i="5"/>
  <c r="BI140" i="5"/>
  <c r="BF140" i="5"/>
  <c r="BR141" i="5" s="1"/>
  <c r="BE140" i="5"/>
  <c r="BQ141" i="5" s="1"/>
  <c r="BD140" i="5"/>
  <c r="BC140" i="5"/>
  <c r="BB140" i="5"/>
  <c r="BN141" i="5" s="1"/>
  <c r="BA140" i="5"/>
  <c r="BM141" i="5" s="1"/>
  <c r="AZ140" i="5"/>
  <c r="BL141" i="5" s="1"/>
  <c r="AY140" i="5"/>
  <c r="BK141" i="5" s="1"/>
  <c r="AX140" i="5"/>
  <c r="AW140" i="5"/>
  <c r="CJ139" i="5"/>
  <c r="CI139" i="5"/>
  <c r="CH139" i="5"/>
  <c r="CG139" i="5"/>
  <c r="CF139" i="5"/>
  <c r="CE139" i="5"/>
  <c r="CA139" i="5"/>
  <c r="BZ139" i="5"/>
  <c r="BY139" i="5"/>
  <c r="BX139" i="5"/>
  <c r="BP139" i="5"/>
  <c r="BO139" i="5"/>
  <c r="BJ139" i="5"/>
  <c r="BF139" i="5"/>
  <c r="BR140" i="5" s="1"/>
  <c r="BE139" i="5"/>
  <c r="BQ140" i="5" s="1"/>
  <c r="BD139" i="5"/>
  <c r="BC139" i="5"/>
  <c r="BB139" i="5"/>
  <c r="BN140" i="5" s="1"/>
  <c r="BA139" i="5"/>
  <c r="AZ139" i="5"/>
  <c r="BL140" i="5" s="1"/>
  <c r="AY139" i="5"/>
  <c r="BK140" i="5" s="1"/>
  <c r="AX139" i="5"/>
  <c r="AW139" i="5"/>
  <c r="CJ138" i="5"/>
  <c r="CI138" i="5"/>
  <c r="CH138" i="5"/>
  <c r="CG138" i="5"/>
  <c r="CF138" i="5"/>
  <c r="CE138" i="5"/>
  <c r="CA138" i="5"/>
  <c r="BZ138" i="5"/>
  <c r="BY138" i="5"/>
  <c r="BX138" i="5"/>
  <c r="BP138" i="5"/>
  <c r="BO138" i="5"/>
  <c r="BM138" i="5"/>
  <c r="BJ138" i="5"/>
  <c r="BI138" i="5"/>
  <c r="BF138" i="5"/>
  <c r="BR139" i="5" s="1"/>
  <c r="BE138" i="5"/>
  <c r="BQ139" i="5" s="1"/>
  <c r="BD138" i="5"/>
  <c r="BC138" i="5"/>
  <c r="BB138" i="5"/>
  <c r="BN139" i="5" s="1"/>
  <c r="BA138" i="5"/>
  <c r="BM139" i="5" s="1"/>
  <c r="AZ138" i="5"/>
  <c r="BL139" i="5" s="1"/>
  <c r="AY138" i="5"/>
  <c r="BK139" i="5" s="1"/>
  <c r="AX138" i="5"/>
  <c r="AW138" i="5"/>
  <c r="CJ137" i="5"/>
  <c r="CI137" i="5"/>
  <c r="CH137" i="5"/>
  <c r="CG137" i="5"/>
  <c r="CF137" i="5"/>
  <c r="CE137" i="5"/>
  <c r="CA137" i="5"/>
  <c r="BZ137" i="5"/>
  <c r="BY137" i="5"/>
  <c r="BX137" i="5"/>
  <c r="BP137" i="5"/>
  <c r="BJ137" i="5"/>
  <c r="BI137" i="5"/>
  <c r="BF137" i="5"/>
  <c r="BR138" i="5" s="1"/>
  <c r="BE137" i="5"/>
  <c r="BQ138" i="5" s="1"/>
  <c r="BD137" i="5"/>
  <c r="BC137" i="5"/>
  <c r="BB137" i="5"/>
  <c r="BN138" i="5" s="1"/>
  <c r="BA137" i="5"/>
  <c r="AZ137" i="5"/>
  <c r="BL138" i="5" s="1"/>
  <c r="AY137" i="5"/>
  <c r="BK138" i="5" s="1"/>
  <c r="AX137" i="5"/>
  <c r="AW137" i="5"/>
  <c r="CJ136" i="5"/>
  <c r="CJ144" i="5" s="1"/>
  <c r="AD60" i="5" s="1"/>
  <c r="CI136" i="5"/>
  <c r="CI144" i="5" s="1"/>
  <c r="AC60" i="5" s="1"/>
  <c r="CH136" i="5"/>
  <c r="CH144" i="5" s="1"/>
  <c r="AB60" i="5" s="1"/>
  <c r="CG136" i="5"/>
  <c r="CG144" i="5" s="1"/>
  <c r="AA60" i="5" s="1"/>
  <c r="CF136" i="5"/>
  <c r="CF144" i="5" s="1"/>
  <c r="Z60" i="5" s="1"/>
  <c r="CE136" i="5"/>
  <c r="CE144" i="5" s="1"/>
  <c r="Y60" i="5" s="1"/>
  <c r="CA136" i="5"/>
  <c r="BZ136" i="5"/>
  <c r="BY136" i="5"/>
  <c r="BX136" i="5"/>
  <c r="BP136" i="5"/>
  <c r="BO136" i="5"/>
  <c r="BO147" i="5" s="1"/>
  <c r="AA72" i="5" s="1"/>
  <c r="BN136" i="5"/>
  <c r="BN147" i="5" s="1"/>
  <c r="AA71" i="5" s="1"/>
  <c r="BM136" i="5"/>
  <c r="BJ136" i="5"/>
  <c r="BF136" i="5"/>
  <c r="BR137" i="5" s="1"/>
  <c r="BE136" i="5"/>
  <c r="BQ137" i="5" s="1"/>
  <c r="BD136" i="5"/>
  <c r="BC136" i="5"/>
  <c r="BB136" i="5"/>
  <c r="BN137" i="5" s="1"/>
  <c r="BA136" i="5"/>
  <c r="BM137" i="5" s="1"/>
  <c r="AZ136" i="5"/>
  <c r="BL137" i="5" s="1"/>
  <c r="AY136" i="5"/>
  <c r="BK137" i="5" s="1"/>
  <c r="AX136" i="5"/>
  <c r="AW136" i="5"/>
  <c r="BF135" i="5"/>
  <c r="BR136" i="5" s="1"/>
  <c r="BE135" i="5"/>
  <c r="BQ136" i="5" s="1"/>
  <c r="BD135" i="5"/>
  <c r="BC135" i="5"/>
  <c r="BB135" i="5"/>
  <c r="BA135" i="5"/>
  <c r="AZ135" i="5"/>
  <c r="BL136" i="5" s="1"/>
  <c r="AY135" i="5"/>
  <c r="BK136" i="5" s="1"/>
  <c r="AX135" i="5"/>
  <c r="AW135" i="5"/>
  <c r="BI136" i="5" s="1"/>
  <c r="BI147" i="5" s="1"/>
  <c r="AA66" i="5" s="1"/>
  <c r="X124" i="5"/>
  <c r="W124" i="5"/>
  <c r="U124" i="5"/>
  <c r="S124" i="5"/>
  <c r="Q124" i="5"/>
  <c r="O124" i="5"/>
  <c r="M124" i="5"/>
  <c r="Y48" i="5" s="1"/>
  <c r="K124" i="5"/>
  <c r="I124" i="5"/>
  <c r="G124" i="5"/>
  <c r="F124" i="5"/>
  <c r="D124" i="5"/>
  <c r="Y47" i="5" s="1"/>
  <c r="B124" i="5"/>
  <c r="AD57" i="5"/>
  <c r="AC57" i="5"/>
  <c r="AB57" i="5"/>
  <c r="AA57" i="5"/>
  <c r="Z57" i="5"/>
  <c r="Y57" i="5"/>
  <c r="S55" i="5"/>
  <c r="AD58" i="5" s="1"/>
  <c r="R55" i="5"/>
  <c r="AC58" i="5" s="1"/>
  <c r="Q55" i="5"/>
  <c r="AB58" i="5" s="1"/>
  <c r="P55" i="5"/>
  <c r="AA58" i="5" s="1"/>
  <c r="O55" i="5"/>
  <c r="Z58" i="5" s="1"/>
  <c r="N55" i="5"/>
  <c r="Y58" i="5" s="1"/>
  <c r="Y46" i="5"/>
  <c r="Y44" i="5"/>
  <c r="Y43" i="5"/>
  <c r="BF210" i="4"/>
  <c r="BE210" i="4"/>
  <c r="BD210" i="4"/>
  <c r="BC210" i="4"/>
  <c r="BB210" i="4"/>
  <c r="BA210" i="4"/>
  <c r="AZ210" i="4"/>
  <c r="AY210" i="4"/>
  <c r="AX210" i="4"/>
  <c r="AW210" i="4"/>
  <c r="BF209" i="4"/>
  <c r="BE209" i="4"/>
  <c r="BD209" i="4"/>
  <c r="BC209" i="4"/>
  <c r="BB209" i="4"/>
  <c r="BA209" i="4"/>
  <c r="AZ209" i="4"/>
  <c r="AY209" i="4"/>
  <c r="AX209" i="4"/>
  <c r="AW209" i="4"/>
  <c r="BF208" i="4"/>
  <c r="BE208" i="4"/>
  <c r="BD208" i="4"/>
  <c r="BC208" i="4"/>
  <c r="BB208" i="4"/>
  <c r="BA208" i="4"/>
  <c r="AZ208" i="4"/>
  <c r="AY208" i="4"/>
  <c r="AX208" i="4"/>
  <c r="AW208" i="4"/>
  <c r="BF207" i="4"/>
  <c r="BE207" i="4"/>
  <c r="BD207" i="4"/>
  <c r="BC207" i="4"/>
  <c r="BO157" i="4" s="1"/>
  <c r="BB207" i="4"/>
  <c r="BA207" i="4"/>
  <c r="AZ207" i="4"/>
  <c r="AY207" i="4"/>
  <c r="AX207" i="4"/>
  <c r="AW207" i="4"/>
  <c r="BF206" i="4"/>
  <c r="BE206" i="4"/>
  <c r="BD206" i="4"/>
  <c r="BC206" i="4"/>
  <c r="BB206" i="4"/>
  <c r="BA206" i="4"/>
  <c r="BM156" i="4" s="1"/>
  <c r="AZ206" i="4"/>
  <c r="BL156" i="4" s="1"/>
  <c r="AY206" i="4"/>
  <c r="AX206" i="4"/>
  <c r="AW206" i="4"/>
  <c r="BF205" i="4"/>
  <c r="BE205" i="4"/>
  <c r="BD205" i="4"/>
  <c r="BC205" i="4"/>
  <c r="BB205" i="4"/>
  <c r="BA205" i="4"/>
  <c r="AZ205" i="4"/>
  <c r="AY205" i="4"/>
  <c r="BK155" i="4" s="1"/>
  <c r="AX205" i="4"/>
  <c r="BJ155" i="4" s="1"/>
  <c r="AW205" i="4"/>
  <c r="BF204" i="4"/>
  <c r="BE204" i="4"/>
  <c r="BD204" i="4"/>
  <c r="BC204" i="4"/>
  <c r="BB204" i="4"/>
  <c r="BA204" i="4"/>
  <c r="AZ204" i="4"/>
  <c r="AY204" i="4"/>
  <c r="AX204" i="4"/>
  <c r="AW204" i="4"/>
  <c r="BI154" i="4" s="1"/>
  <c r="BF203" i="4"/>
  <c r="BE203" i="4"/>
  <c r="BD203" i="4"/>
  <c r="BC203" i="4"/>
  <c r="BB203" i="4"/>
  <c r="BA203" i="4"/>
  <c r="AZ203" i="4"/>
  <c r="AY203" i="4"/>
  <c r="AX203" i="4"/>
  <c r="AW203" i="4"/>
  <c r="BF202" i="4"/>
  <c r="BE202" i="4"/>
  <c r="BD202" i="4"/>
  <c r="BC202" i="4"/>
  <c r="BB202" i="4"/>
  <c r="BA202" i="4"/>
  <c r="AZ202" i="4"/>
  <c r="AY202" i="4"/>
  <c r="AX202" i="4"/>
  <c r="AW202" i="4"/>
  <c r="BF201" i="4"/>
  <c r="BE201" i="4"/>
  <c r="BD201" i="4"/>
  <c r="BC201" i="4"/>
  <c r="BB201" i="4"/>
  <c r="BA201" i="4"/>
  <c r="AZ201" i="4"/>
  <c r="AY201" i="4"/>
  <c r="AX201" i="4"/>
  <c r="AW201" i="4"/>
  <c r="BF200" i="4"/>
  <c r="BE200" i="4"/>
  <c r="BD200" i="4"/>
  <c r="BC200" i="4"/>
  <c r="BB200" i="4"/>
  <c r="BA200" i="4"/>
  <c r="AZ200" i="4"/>
  <c r="AY200" i="4"/>
  <c r="AX200" i="4"/>
  <c r="AW200" i="4"/>
  <c r="BF197" i="4"/>
  <c r="BE197" i="4"/>
  <c r="BD197" i="4"/>
  <c r="BC197" i="4"/>
  <c r="BB197" i="4"/>
  <c r="BA197" i="4"/>
  <c r="AZ197" i="4"/>
  <c r="AY197" i="4"/>
  <c r="AX197" i="4"/>
  <c r="AW197" i="4"/>
  <c r="BF196" i="4"/>
  <c r="BE196" i="4"/>
  <c r="BD196" i="4"/>
  <c r="BC196" i="4"/>
  <c r="BB196" i="4"/>
  <c r="BA196" i="4"/>
  <c r="AZ196" i="4"/>
  <c r="AY196" i="4"/>
  <c r="AX196" i="4"/>
  <c r="AW196" i="4"/>
  <c r="BI159" i="4" s="1"/>
  <c r="BF195" i="4"/>
  <c r="BE195" i="4"/>
  <c r="BD195" i="4"/>
  <c r="BC195" i="4"/>
  <c r="BB195" i="4"/>
  <c r="BA195" i="4"/>
  <c r="AZ195" i="4"/>
  <c r="AY195" i="4"/>
  <c r="AX195" i="4"/>
  <c r="AW195" i="4"/>
  <c r="BF194" i="4"/>
  <c r="BE194" i="4"/>
  <c r="BQ157" i="4" s="1"/>
  <c r="BD194" i="4"/>
  <c r="BP157" i="4" s="1"/>
  <c r="BC194" i="4"/>
  <c r="BB194" i="4"/>
  <c r="BA194" i="4"/>
  <c r="AZ194" i="4"/>
  <c r="AY194" i="4"/>
  <c r="AX194" i="4"/>
  <c r="AW194" i="4"/>
  <c r="BF193" i="4"/>
  <c r="BE193" i="4"/>
  <c r="BD193" i="4"/>
  <c r="BC193" i="4"/>
  <c r="BB193" i="4"/>
  <c r="BN156" i="4" s="1"/>
  <c r="BA193" i="4"/>
  <c r="AZ193" i="4"/>
  <c r="AY193" i="4"/>
  <c r="AX193" i="4"/>
  <c r="AW193" i="4"/>
  <c r="BF192" i="4"/>
  <c r="BE192" i="4"/>
  <c r="BD192" i="4"/>
  <c r="BC192" i="4"/>
  <c r="BB192" i="4"/>
  <c r="BA192" i="4"/>
  <c r="BM155" i="4" s="1"/>
  <c r="AZ192" i="4"/>
  <c r="BL155" i="4" s="1"/>
  <c r="AY192" i="4"/>
  <c r="AX192" i="4"/>
  <c r="AW192" i="4"/>
  <c r="BF191" i="4"/>
  <c r="BE191" i="4"/>
  <c r="BD191" i="4"/>
  <c r="BC191" i="4"/>
  <c r="BB191" i="4"/>
  <c r="BA191" i="4"/>
  <c r="AZ191" i="4"/>
  <c r="AY191" i="4"/>
  <c r="BK154" i="4" s="1"/>
  <c r="AX191" i="4"/>
  <c r="BJ154" i="4" s="1"/>
  <c r="AW191" i="4"/>
  <c r="BF190" i="4"/>
  <c r="BE190" i="4"/>
  <c r="BD190" i="4"/>
  <c r="BC190" i="4"/>
  <c r="BB190" i="4"/>
  <c r="BN153" i="4" s="1"/>
  <c r="BA190" i="4"/>
  <c r="BM153" i="4" s="1"/>
  <c r="AZ190" i="4"/>
  <c r="AY190" i="4"/>
  <c r="AX190" i="4"/>
  <c r="AW190" i="4"/>
  <c r="BR189" i="4"/>
  <c r="BQ189" i="4"/>
  <c r="BP189" i="4"/>
  <c r="BO189" i="4"/>
  <c r="BN189" i="4"/>
  <c r="BF189" i="4"/>
  <c r="BE189" i="4"/>
  <c r="BD189" i="4"/>
  <c r="BC189" i="4"/>
  <c r="BB189" i="4"/>
  <c r="BA189" i="4"/>
  <c r="AZ189" i="4"/>
  <c r="AY189" i="4"/>
  <c r="AX189" i="4"/>
  <c r="AW189" i="4"/>
  <c r="BR188" i="4"/>
  <c r="BQ188" i="4"/>
  <c r="BP188" i="4"/>
  <c r="BO188" i="4"/>
  <c r="BN188" i="4"/>
  <c r="BF188" i="4"/>
  <c r="BE188" i="4"/>
  <c r="BD188" i="4"/>
  <c r="BC188" i="4"/>
  <c r="BB188" i="4"/>
  <c r="BA188" i="4"/>
  <c r="AZ188" i="4"/>
  <c r="AY188" i="4"/>
  <c r="AX188" i="4"/>
  <c r="AW188" i="4"/>
  <c r="BR187" i="4"/>
  <c r="BQ187" i="4"/>
  <c r="BP187" i="4"/>
  <c r="BO187" i="4"/>
  <c r="BN187" i="4"/>
  <c r="BF187" i="4"/>
  <c r="BE187" i="4"/>
  <c r="BD187" i="4"/>
  <c r="BC187" i="4"/>
  <c r="BB187" i="4"/>
  <c r="BA187" i="4"/>
  <c r="AZ187" i="4"/>
  <c r="AY187" i="4"/>
  <c r="AX187" i="4"/>
  <c r="AW187" i="4"/>
  <c r="BR186" i="4"/>
  <c r="BQ186" i="4"/>
  <c r="BP186" i="4"/>
  <c r="BO186" i="4"/>
  <c r="BN186" i="4"/>
  <c r="BR185" i="4"/>
  <c r="BQ185" i="4"/>
  <c r="BP185" i="4"/>
  <c r="BO185" i="4"/>
  <c r="BN185" i="4"/>
  <c r="BR184" i="4"/>
  <c r="BQ184" i="4"/>
  <c r="BP184" i="4"/>
  <c r="BO184" i="4"/>
  <c r="BN184" i="4"/>
  <c r="BF184" i="4"/>
  <c r="BE184" i="4"/>
  <c r="BD184" i="4"/>
  <c r="BC184" i="4"/>
  <c r="BB184" i="4"/>
  <c r="BA184" i="4"/>
  <c r="AZ184" i="4"/>
  <c r="BL160" i="4" s="1"/>
  <c r="AY184" i="4"/>
  <c r="BK160" i="4" s="1"/>
  <c r="AX184" i="4"/>
  <c r="AW184" i="4"/>
  <c r="BR183" i="4"/>
  <c r="BQ183" i="4"/>
  <c r="BP183" i="4"/>
  <c r="BO183" i="4"/>
  <c r="BN183" i="4"/>
  <c r="BF183" i="4"/>
  <c r="BE183" i="4"/>
  <c r="BD183" i="4"/>
  <c r="BC183" i="4"/>
  <c r="BO159" i="4" s="1"/>
  <c r="BB183" i="4"/>
  <c r="BN159" i="4" s="1"/>
  <c r="BA183" i="4"/>
  <c r="AZ183" i="4"/>
  <c r="AY183" i="4"/>
  <c r="AX183" i="4"/>
  <c r="AW183" i="4"/>
  <c r="BR182" i="4"/>
  <c r="BQ182" i="4"/>
  <c r="BP182" i="4"/>
  <c r="BO182" i="4"/>
  <c r="BN182" i="4"/>
  <c r="BF182" i="4"/>
  <c r="BE182" i="4"/>
  <c r="BD182" i="4"/>
  <c r="BC182" i="4"/>
  <c r="BB182" i="4"/>
  <c r="BA182" i="4"/>
  <c r="AZ182" i="4"/>
  <c r="AY182" i="4"/>
  <c r="AX182" i="4"/>
  <c r="AW182" i="4"/>
  <c r="BR181" i="4"/>
  <c r="BQ181" i="4"/>
  <c r="BP181" i="4"/>
  <c r="BO181" i="4"/>
  <c r="BN181" i="4"/>
  <c r="BF181" i="4"/>
  <c r="BE181" i="4"/>
  <c r="BD181" i="4"/>
  <c r="BC181" i="4"/>
  <c r="BB181" i="4"/>
  <c r="BA181" i="4"/>
  <c r="AZ181" i="4"/>
  <c r="AY181" i="4"/>
  <c r="AX181" i="4"/>
  <c r="AW181" i="4"/>
  <c r="BI157" i="4" s="1"/>
  <c r="BR180" i="4"/>
  <c r="BQ180" i="4"/>
  <c r="BP180" i="4"/>
  <c r="BO180" i="4"/>
  <c r="BN180" i="4"/>
  <c r="BF180" i="4"/>
  <c r="BR156" i="4" s="1"/>
  <c r="BE180" i="4"/>
  <c r="BQ156" i="4" s="1"/>
  <c r="BD180" i="4"/>
  <c r="BC180" i="4"/>
  <c r="BB180" i="4"/>
  <c r="BA180" i="4"/>
  <c r="AZ180" i="4"/>
  <c r="AY180" i="4"/>
  <c r="AX180" i="4"/>
  <c r="AW180" i="4"/>
  <c r="BR179" i="4"/>
  <c r="BR190" i="4" s="1"/>
  <c r="BQ179" i="4"/>
  <c r="BQ190" i="4" s="1"/>
  <c r="BP179" i="4"/>
  <c r="BP190" i="4" s="1"/>
  <c r="BO179" i="4"/>
  <c r="BO190" i="4" s="1"/>
  <c r="BN179" i="4"/>
  <c r="BN190" i="4" s="1"/>
  <c r="BF179" i="4"/>
  <c r="BE179" i="4"/>
  <c r="BD179" i="4"/>
  <c r="BC179" i="4"/>
  <c r="BB179" i="4"/>
  <c r="BA179" i="4"/>
  <c r="AZ179" i="4"/>
  <c r="AY179" i="4"/>
  <c r="AX179" i="4"/>
  <c r="AW179" i="4"/>
  <c r="BF178" i="4"/>
  <c r="BR154" i="4" s="1"/>
  <c r="BE178" i="4"/>
  <c r="BD178" i="4"/>
  <c r="BC178" i="4"/>
  <c r="BB178" i="4"/>
  <c r="BA178" i="4"/>
  <c r="AZ178" i="4"/>
  <c r="AY178" i="4"/>
  <c r="AX178" i="4"/>
  <c r="AW178" i="4"/>
  <c r="BF177" i="4"/>
  <c r="BE177" i="4"/>
  <c r="BQ153" i="4" s="1"/>
  <c r="BD177" i="4"/>
  <c r="BP153" i="4" s="1"/>
  <c r="BC177" i="4"/>
  <c r="BB177" i="4"/>
  <c r="BA177" i="4"/>
  <c r="AZ177" i="4"/>
  <c r="AY177" i="4"/>
  <c r="AX177" i="4"/>
  <c r="AW177" i="4"/>
  <c r="BF176" i="4"/>
  <c r="BE176" i="4"/>
  <c r="BD176" i="4"/>
  <c r="BC176" i="4"/>
  <c r="BO152" i="4" s="1"/>
  <c r="BB176" i="4"/>
  <c r="BN152" i="4" s="1"/>
  <c r="BA176" i="4"/>
  <c r="AZ176" i="4"/>
  <c r="AY176" i="4"/>
  <c r="AX176" i="4"/>
  <c r="AW176" i="4"/>
  <c r="BF175" i="4"/>
  <c r="BE175" i="4"/>
  <c r="BD175" i="4"/>
  <c r="BC175" i="4"/>
  <c r="BB175" i="4"/>
  <c r="BA175" i="4"/>
  <c r="AZ175" i="4"/>
  <c r="AY175" i="4"/>
  <c r="AX175" i="4"/>
  <c r="AW175" i="4"/>
  <c r="CB174" i="4"/>
  <c r="CA174" i="4"/>
  <c r="BZ174" i="4"/>
  <c r="BY174" i="4"/>
  <c r="BX174" i="4"/>
  <c r="BW174" i="4"/>
  <c r="BV174" i="4"/>
  <c r="BU174" i="4"/>
  <c r="BT174" i="4"/>
  <c r="BS174" i="4"/>
  <c r="BR174" i="4"/>
  <c r="BQ174" i="4"/>
  <c r="BP174" i="4"/>
  <c r="BO174" i="4"/>
  <c r="BN174" i="4"/>
  <c r="BM174" i="4"/>
  <c r="BL174" i="4"/>
  <c r="BK174" i="4"/>
  <c r="BJ174" i="4"/>
  <c r="BF174" i="4"/>
  <c r="BE174" i="4"/>
  <c r="BD174" i="4"/>
  <c r="BC174" i="4"/>
  <c r="BB174" i="4"/>
  <c r="BA174" i="4"/>
  <c r="BM150" i="4" s="1"/>
  <c r="AZ174" i="4"/>
  <c r="AY174" i="4"/>
  <c r="AX174" i="4"/>
  <c r="AW174" i="4"/>
  <c r="CB173" i="4"/>
  <c r="CA173" i="4"/>
  <c r="BZ173" i="4"/>
  <c r="BY173" i="4"/>
  <c r="BX173" i="4"/>
  <c r="BW173" i="4"/>
  <c r="BV173" i="4"/>
  <c r="BU173" i="4"/>
  <c r="BT173" i="4"/>
  <c r="BS173" i="4"/>
  <c r="BR173" i="4"/>
  <c r="BQ173" i="4"/>
  <c r="BP173" i="4"/>
  <c r="BO173" i="4"/>
  <c r="BN173" i="4"/>
  <c r="BM173" i="4"/>
  <c r="BL173" i="4"/>
  <c r="BK173" i="4"/>
  <c r="BJ173" i="4"/>
  <c r="CB172" i="4"/>
  <c r="CA172" i="4"/>
  <c r="BZ172" i="4"/>
  <c r="BY172" i="4"/>
  <c r="BX172" i="4"/>
  <c r="BW172" i="4"/>
  <c r="BV172" i="4"/>
  <c r="BU172" i="4"/>
  <c r="BT172" i="4"/>
  <c r="BS172" i="4"/>
  <c r="BR172" i="4"/>
  <c r="BQ172" i="4"/>
  <c r="BP172" i="4"/>
  <c r="BO172" i="4"/>
  <c r="BN172" i="4"/>
  <c r="BM172" i="4"/>
  <c r="BL172" i="4"/>
  <c r="BK172" i="4"/>
  <c r="BJ172" i="4"/>
  <c r="CB171" i="4"/>
  <c r="CA171" i="4"/>
  <c r="BZ171" i="4"/>
  <c r="BY171" i="4"/>
  <c r="BX171" i="4"/>
  <c r="BW171" i="4"/>
  <c r="BW175" i="4" s="1"/>
  <c r="BV171" i="4"/>
  <c r="BU171" i="4"/>
  <c r="BT171" i="4"/>
  <c r="BS171" i="4"/>
  <c r="BR171" i="4"/>
  <c r="BQ171" i="4"/>
  <c r="BP171" i="4"/>
  <c r="BO171" i="4"/>
  <c r="BN171" i="4"/>
  <c r="BM171" i="4"/>
  <c r="BL171" i="4"/>
  <c r="BK171" i="4"/>
  <c r="BK175" i="4" s="1"/>
  <c r="BJ171" i="4"/>
  <c r="BF171" i="4"/>
  <c r="BE171" i="4"/>
  <c r="BD171" i="4"/>
  <c r="BC171" i="4"/>
  <c r="BB171" i="4"/>
  <c r="BA171" i="4"/>
  <c r="AZ171" i="4"/>
  <c r="AY171" i="4"/>
  <c r="AX171" i="4"/>
  <c r="AW171" i="4"/>
  <c r="CB170" i="4"/>
  <c r="CA170" i="4"/>
  <c r="BZ170" i="4"/>
  <c r="BY170" i="4"/>
  <c r="BX170" i="4"/>
  <c r="BW170" i="4"/>
  <c r="BV170" i="4"/>
  <c r="BU170" i="4"/>
  <c r="BT170" i="4"/>
  <c r="BS170" i="4"/>
  <c r="BR170" i="4"/>
  <c r="BQ170" i="4"/>
  <c r="BP170" i="4"/>
  <c r="BO170" i="4"/>
  <c r="BN170" i="4"/>
  <c r="BM170" i="4"/>
  <c r="BL170" i="4"/>
  <c r="BK170" i="4"/>
  <c r="BJ170" i="4"/>
  <c r="BF170" i="4"/>
  <c r="BE170" i="4"/>
  <c r="BD170" i="4"/>
  <c r="BC170" i="4"/>
  <c r="BB170" i="4"/>
  <c r="BA170" i="4"/>
  <c r="BM159" i="4" s="1"/>
  <c r="AZ170" i="4"/>
  <c r="BL159" i="4" s="1"/>
  <c r="AY170" i="4"/>
  <c r="AX170" i="4"/>
  <c r="AW170" i="4"/>
  <c r="CB169" i="4"/>
  <c r="CA169" i="4"/>
  <c r="BZ169" i="4"/>
  <c r="BY169" i="4"/>
  <c r="BX169" i="4"/>
  <c r="BW169" i="4"/>
  <c r="BV169" i="4"/>
  <c r="BU169" i="4"/>
  <c r="BT169" i="4"/>
  <c r="BS169" i="4"/>
  <c r="BR169" i="4"/>
  <c r="BQ169" i="4"/>
  <c r="BP169" i="4"/>
  <c r="BO169" i="4"/>
  <c r="BN169" i="4"/>
  <c r="BM169" i="4"/>
  <c r="BL169" i="4"/>
  <c r="BK169" i="4"/>
  <c r="BJ169" i="4"/>
  <c r="BF169" i="4"/>
  <c r="BR158" i="4" s="1"/>
  <c r="BE169" i="4"/>
  <c r="BD169" i="4"/>
  <c r="BC169" i="4"/>
  <c r="BB169" i="4"/>
  <c r="BA169" i="4"/>
  <c r="AZ169" i="4"/>
  <c r="AY169" i="4"/>
  <c r="AX169" i="4"/>
  <c r="AW169" i="4"/>
  <c r="CB168" i="4"/>
  <c r="CA168" i="4"/>
  <c r="BZ168" i="4"/>
  <c r="BY168" i="4"/>
  <c r="BX168" i="4"/>
  <c r="BW168" i="4"/>
  <c r="BV168" i="4"/>
  <c r="BU168" i="4"/>
  <c r="BT168" i="4"/>
  <c r="BS168" i="4"/>
  <c r="BR168" i="4"/>
  <c r="BQ168" i="4"/>
  <c r="BP168" i="4"/>
  <c r="BO168" i="4"/>
  <c r="BN168" i="4"/>
  <c r="BM168" i="4"/>
  <c r="BL168" i="4"/>
  <c r="BK168" i="4"/>
  <c r="BJ168" i="4"/>
  <c r="BF168" i="4"/>
  <c r="BE168" i="4"/>
  <c r="BD168" i="4"/>
  <c r="BC168" i="4"/>
  <c r="BB168" i="4"/>
  <c r="BA168" i="4"/>
  <c r="AZ168" i="4"/>
  <c r="AY168" i="4"/>
  <c r="BK157" i="4" s="1"/>
  <c r="AX168" i="4"/>
  <c r="BJ157" i="4" s="1"/>
  <c r="AW168" i="4"/>
  <c r="CB167" i="4"/>
  <c r="CA167" i="4"/>
  <c r="BZ167" i="4"/>
  <c r="BY167" i="4"/>
  <c r="BX167" i="4"/>
  <c r="BW167" i="4"/>
  <c r="BV167" i="4"/>
  <c r="BU167" i="4"/>
  <c r="BT167" i="4"/>
  <c r="BS167" i="4"/>
  <c r="BR167" i="4"/>
  <c r="BQ167" i="4"/>
  <c r="BP167" i="4"/>
  <c r="BO167" i="4"/>
  <c r="BN167" i="4"/>
  <c r="BM167" i="4"/>
  <c r="BL167" i="4"/>
  <c r="BK167" i="4"/>
  <c r="BJ167" i="4"/>
  <c r="BF167" i="4"/>
  <c r="BE167" i="4"/>
  <c r="BD167" i="4"/>
  <c r="BP156" i="4" s="1"/>
  <c r="BC167" i="4"/>
  <c r="BO156" i="4" s="1"/>
  <c r="BB167" i="4"/>
  <c r="BA167" i="4"/>
  <c r="AZ167" i="4"/>
  <c r="AY167" i="4"/>
  <c r="AX167" i="4"/>
  <c r="AW167" i="4"/>
  <c r="CB166" i="4"/>
  <c r="CA166" i="4"/>
  <c r="BZ166" i="4"/>
  <c r="BY166" i="4"/>
  <c r="BX166" i="4"/>
  <c r="BW166" i="4"/>
  <c r="BV166" i="4"/>
  <c r="BU166" i="4"/>
  <c r="BT166" i="4"/>
  <c r="BS166" i="4"/>
  <c r="BR166" i="4"/>
  <c r="BQ166" i="4"/>
  <c r="BP166" i="4"/>
  <c r="BO166" i="4"/>
  <c r="BN166" i="4"/>
  <c r="BM166" i="4"/>
  <c r="BL166" i="4"/>
  <c r="BK166" i="4"/>
  <c r="BJ166" i="4"/>
  <c r="BF166" i="4"/>
  <c r="BE166" i="4"/>
  <c r="BD166" i="4"/>
  <c r="BC166" i="4"/>
  <c r="BB166" i="4"/>
  <c r="BA166" i="4"/>
  <c r="AZ166" i="4"/>
  <c r="AY166" i="4"/>
  <c r="AX166" i="4"/>
  <c r="AW166" i="4"/>
  <c r="BI155" i="4" s="1"/>
  <c r="CB165" i="4"/>
  <c r="CA165" i="4"/>
  <c r="BZ165" i="4"/>
  <c r="BY165" i="4"/>
  <c r="BX165" i="4"/>
  <c r="BW165" i="4"/>
  <c r="BV165" i="4"/>
  <c r="BU165" i="4"/>
  <c r="BT165" i="4"/>
  <c r="BS165" i="4"/>
  <c r="BR165" i="4"/>
  <c r="BQ165" i="4"/>
  <c r="BP165" i="4"/>
  <c r="BO165" i="4"/>
  <c r="BN165" i="4"/>
  <c r="BM165" i="4"/>
  <c r="BL165" i="4"/>
  <c r="BK165" i="4"/>
  <c r="BJ165" i="4"/>
  <c r="BF165" i="4"/>
  <c r="BE165" i="4"/>
  <c r="BD165" i="4"/>
  <c r="BC165" i="4"/>
  <c r="BB165" i="4"/>
  <c r="BN154" i="4" s="1"/>
  <c r="BA165" i="4"/>
  <c r="AZ165" i="4"/>
  <c r="AY165" i="4"/>
  <c r="AX165" i="4"/>
  <c r="AW165" i="4"/>
  <c r="CB164" i="4"/>
  <c r="CB175" i="4" s="1"/>
  <c r="CA164" i="4"/>
  <c r="CA175" i="4" s="1"/>
  <c r="BZ164" i="4"/>
  <c r="BZ175" i="4" s="1"/>
  <c r="BY164" i="4"/>
  <c r="BY175" i="4" s="1"/>
  <c r="BX164" i="4"/>
  <c r="BX175" i="4" s="1"/>
  <c r="BW164" i="4"/>
  <c r="BV164" i="4"/>
  <c r="BV175" i="4" s="1"/>
  <c r="BU164" i="4"/>
  <c r="BU175" i="4" s="1"/>
  <c r="BT164" i="4"/>
  <c r="BT175" i="4" s="1"/>
  <c r="BS164" i="4"/>
  <c r="BS175" i="4" s="1"/>
  <c r="BR164" i="4"/>
  <c r="BR175" i="4" s="1"/>
  <c r="BQ164" i="4"/>
  <c r="BQ175" i="4" s="1"/>
  <c r="BP164" i="4"/>
  <c r="BP175" i="4" s="1"/>
  <c r="BO164" i="4"/>
  <c r="BO175" i="4" s="1"/>
  <c r="BU180" i="4" s="1"/>
  <c r="Y54" i="4" s="1"/>
  <c r="Y61" i="4" s="1"/>
  <c r="BN164" i="4"/>
  <c r="BN175" i="4" s="1"/>
  <c r="BM164" i="4"/>
  <c r="BM175" i="4" s="1"/>
  <c r="BL164" i="4"/>
  <c r="BL175" i="4" s="1"/>
  <c r="BK164" i="4"/>
  <c r="BJ164" i="4"/>
  <c r="BJ175" i="4" s="1"/>
  <c r="BZ180" i="4" s="1"/>
  <c r="AD54" i="4" s="1"/>
  <c r="AD61" i="4" s="1"/>
  <c r="BF164" i="4"/>
  <c r="BR153" i="4" s="1"/>
  <c r="BE164" i="4"/>
  <c r="BD164" i="4"/>
  <c r="BC164" i="4"/>
  <c r="BB164" i="4"/>
  <c r="BA164" i="4"/>
  <c r="AZ164" i="4"/>
  <c r="AY164" i="4"/>
  <c r="AX164" i="4"/>
  <c r="AW164" i="4"/>
  <c r="BF163" i="4"/>
  <c r="BE163" i="4"/>
  <c r="BD163" i="4"/>
  <c r="BC163" i="4"/>
  <c r="BB163" i="4"/>
  <c r="BA163" i="4"/>
  <c r="AZ163" i="4"/>
  <c r="AY163" i="4"/>
  <c r="AX163" i="4"/>
  <c r="AW163" i="4"/>
  <c r="BF162" i="4"/>
  <c r="BE162" i="4"/>
  <c r="BD162" i="4"/>
  <c r="BP151" i="4" s="1"/>
  <c r="BC162" i="4"/>
  <c r="BO151" i="4" s="1"/>
  <c r="BB162" i="4"/>
  <c r="BN151" i="4" s="1"/>
  <c r="BA162" i="4"/>
  <c r="AZ162" i="4"/>
  <c r="AY162" i="4"/>
  <c r="AX162" i="4"/>
  <c r="AW162" i="4"/>
  <c r="BF161" i="4"/>
  <c r="BE161" i="4"/>
  <c r="BD161" i="4"/>
  <c r="BC161" i="4"/>
  <c r="BB161" i="4"/>
  <c r="BA161" i="4"/>
  <c r="AZ161" i="4"/>
  <c r="BL150" i="4" s="1"/>
  <c r="AY161" i="4"/>
  <c r="BK150" i="4" s="1"/>
  <c r="AX161" i="4"/>
  <c r="BJ150" i="4" s="1"/>
  <c r="AW161" i="4"/>
  <c r="BR160" i="4"/>
  <c r="BQ160" i="4"/>
  <c r="BP160" i="4"/>
  <c r="BO160" i="4"/>
  <c r="BN160" i="4"/>
  <c r="BM160" i="4"/>
  <c r="BJ160" i="4"/>
  <c r="BI160" i="4"/>
  <c r="BR159" i="4"/>
  <c r="BQ159" i="4"/>
  <c r="BP159" i="4"/>
  <c r="BK159" i="4"/>
  <c r="BJ159" i="4"/>
  <c r="BQ158" i="4"/>
  <c r="BP158" i="4"/>
  <c r="BO158" i="4"/>
  <c r="BN158" i="4"/>
  <c r="BM158" i="4"/>
  <c r="BL158" i="4"/>
  <c r="BK158" i="4"/>
  <c r="BJ158" i="4"/>
  <c r="BI158" i="4"/>
  <c r="BF158" i="4"/>
  <c r="BE158" i="4"/>
  <c r="BD158" i="4"/>
  <c r="BP146" i="4" s="1"/>
  <c r="BC158" i="4"/>
  <c r="BO146" i="4" s="1"/>
  <c r="BB158" i="4"/>
  <c r="BA158" i="4"/>
  <c r="AZ158" i="4"/>
  <c r="AY158" i="4"/>
  <c r="AX158" i="4"/>
  <c r="AW158" i="4"/>
  <c r="BR157" i="4"/>
  <c r="BN157" i="4"/>
  <c r="BM157" i="4"/>
  <c r="BL157" i="4"/>
  <c r="BF157" i="4"/>
  <c r="BE157" i="4"/>
  <c r="BD157" i="4"/>
  <c r="BC157" i="4"/>
  <c r="BB157" i="4"/>
  <c r="BA157" i="4"/>
  <c r="AZ157" i="4"/>
  <c r="AY157" i="4"/>
  <c r="AX157" i="4"/>
  <c r="AW157" i="4"/>
  <c r="BK156" i="4"/>
  <c r="BJ156" i="4"/>
  <c r="BI156" i="4"/>
  <c r="BF156" i="4"/>
  <c r="BE156" i="4"/>
  <c r="BD156" i="4"/>
  <c r="BC156" i="4"/>
  <c r="BB156" i="4"/>
  <c r="BA156" i="4"/>
  <c r="AZ156" i="4"/>
  <c r="AY156" i="4"/>
  <c r="AX156" i="4"/>
  <c r="AW156" i="4"/>
  <c r="BR155" i="4"/>
  <c r="BQ155" i="4"/>
  <c r="BP155" i="4"/>
  <c r="BO155" i="4"/>
  <c r="BN155" i="4"/>
  <c r="BF155" i="4"/>
  <c r="BE155" i="4"/>
  <c r="BD155" i="4"/>
  <c r="BC155" i="4"/>
  <c r="BB155" i="4"/>
  <c r="BA155" i="4"/>
  <c r="AZ155" i="4"/>
  <c r="AY155" i="4"/>
  <c r="AX155" i="4"/>
  <c r="AW155" i="4"/>
  <c r="BQ154" i="4"/>
  <c r="BP154" i="4"/>
  <c r="BO154" i="4"/>
  <c r="BM154" i="4"/>
  <c r="BL154" i="4"/>
  <c r="BF154" i="4"/>
  <c r="BE154" i="4"/>
  <c r="BD154" i="4"/>
  <c r="BC154" i="4"/>
  <c r="BB154" i="4"/>
  <c r="BA154" i="4"/>
  <c r="AZ154" i="4"/>
  <c r="AY154" i="4"/>
  <c r="AX154" i="4"/>
  <c r="BJ142" i="4" s="1"/>
  <c r="AW154" i="4"/>
  <c r="BO153" i="4"/>
  <c r="BL153" i="4"/>
  <c r="BK153" i="4"/>
  <c r="BJ153" i="4"/>
  <c r="BI153" i="4"/>
  <c r="BF153" i="4"/>
  <c r="BE153" i="4"/>
  <c r="BD153" i="4"/>
  <c r="BC153" i="4"/>
  <c r="BB153" i="4"/>
  <c r="BA153" i="4"/>
  <c r="AZ153" i="4"/>
  <c r="AY153" i="4"/>
  <c r="AX153" i="4"/>
  <c r="AW153" i="4"/>
  <c r="BR152" i="4"/>
  <c r="BQ152" i="4"/>
  <c r="BP152" i="4"/>
  <c r="BM152" i="4"/>
  <c r="BL152" i="4"/>
  <c r="BK152" i="4"/>
  <c r="BJ152" i="4"/>
  <c r="BI152" i="4"/>
  <c r="BF152" i="4"/>
  <c r="BE152" i="4"/>
  <c r="BD152" i="4"/>
  <c r="BC152" i="4"/>
  <c r="BB152" i="4"/>
  <c r="BA152" i="4"/>
  <c r="AZ152" i="4"/>
  <c r="AY152" i="4"/>
  <c r="AX152" i="4"/>
  <c r="AW152" i="4"/>
  <c r="BR151" i="4"/>
  <c r="BQ151" i="4"/>
  <c r="BM151" i="4"/>
  <c r="BL151" i="4"/>
  <c r="BK151" i="4"/>
  <c r="BJ151" i="4"/>
  <c r="BI151" i="4"/>
  <c r="BF151" i="4"/>
  <c r="BE151" i="4"/>
  <c r="BD151" i="4"/>
  <c r="BC151" i="4"/>
  <c r="BB151" i="4"/>
  <c r="BA151" i="4"/>
  <c r="AZ151" i="4"/>
  <c r="AY151" i="4"/>
  <c r="AX151" i="4"/>
  <c r="BJ139" i="4" s="1"/>
  <c r="AW151" i="4"/>
  <c r="BR150" i="4"/>
  <c r="BQ150" i="4"/>
  <c r="BP150" i="4"/>
  <c r="BO150" i="4"/>
  <c r="BN150" i="4"/>
  <c r="BI150" i="4"/>
  <c r="BF150" i="4"/>
  <c r="BE150" i="4"/>
  <c r="BD150" i="4"/>
  <c r="BC150" i="4"/>
  <c r="BB150" i="4"/>
  <c r="BA150" i="4"/>
  <c r="AZ150" i="4"/>
  <c r="AY150" i="4"/>
  <c r="AX150" i="4"/>
  <c r="AW150" i="4"/>
  <c r="BF149" i="4"/>
  <c r="BE149" i="4"/>
  <c r="BD149" i="4"/>
  <c r="BP137" i="4" s="1"/>
  <c r="BC149" i="4"/>
  <c r="BB149" i="4"/>
  <c r="BA149" i="4"/>
  <c r="AZ149" i="4"/>
  <c r="AY149" i="4"/>
  <c r="AX149" i="4"/>
  <c r="AW149" i="4"/>
  <c r="BF148" i="4"/>
  <c r="BE148" i="4"/>
  <c r="BD148" i="4"/>
  <c r="BC148" i="4"/>
  <c r="BB148" i="4"/>
  <c r="BA148" i="4"/>
  <c r="AZ148" i="4"/>
  <c r="AY148" i="4"/>
  <c r="AX148" i="4"/>
  <c r="AW148" i="4"/>
  <c r="BL146" i="4"/>
  <c r="BK146" i="4"/>
  <c r="BJ146" i="4"/>
  <c r="BF145" i="4"/>
  <c r="BR146" i="4" s="1"/>
  <c r="BE145" i="4"/>
  <c r="BQ146" i="4" s="1"/>
  <c r="BD145" i="4"/>
  <c r="BC145" i="4"/>
  <c r="BB145" i="4"/>
  <c r="BN146" i="4" s="1"/>
  <c r="BA145" i="4"/>
  <c r="BM146" i="4" s="1"/>
  <c r="AZ145" i="4"/>
  <c r="AY145" i="4"/>
  <c r="AX145" i="4"/>
  <c r="AW145" i="4"/>
  <c r="BI146" i="4" s="1"/>
  <c r="BF144" i="4"/>
  <c r="BR145" i="4" s="1"/>
  <c r="BE144" i="4"/>
  <c r="BQ145" i="4" s="1"/>
  <c r="BD144" i="4"/>
  <c r="BP145" i="4" s="1"/>
  <c r="BC144" i="4"/>
  <c r="BO145" i="4" s="1"/>
  <c r="BB144" i="4"/>
  <c r="BN145" i="4" s="1"/>
  <c r="BA144" i="4"/>
  <c r="BM145" i="4" s="1"/>
  <c r="AZ144" i="4"/>
  <c r="BL145" i="4" s="1"/>
  <c r="AY144" i="4"/>
  <c r="BK145" i="4" s="1"/>
  <c r="AX144" i="4"/>
  <c r="BJ145" i="4" s="1"/>
  <c r="AW144" i="4"/>
  <c r="BI145" i="4" s="1"/>
  <c r="CJ143" i="4"/>
  <c r="CI143" i="4"/>
  <c r="CH143" i="4"/>
  <c r="CG143" i="4"/>
  <c r="CF143" i="4"/>
  <c r="CE143" i="4"/>
  <c r="BF143" i="4"/>
  <c r="BR144" i="4" s="1"/>
  <c r="BE143" i="4"/>
  <c r="BQ144" i="4" s="1"/>
  <c r="BD143" i="4"/>
  <c r="BP144" i="4" s="1"/>
  <c r="BC143" i="4"/>
  <c r="BO144" i="4" s="1"/>
  <c r="BB143" i="4"/>
  <c r="BN144" i="4" s="1"/>
  <c r="BA143" i="4"/>
  <c r="BM144" i="4" s="1"/>
  <c r="AZ143" i="4"/>
  <c r="BL144" i="4" s="1"/>
  <c r="AY143" i="4"/>
  <c r="BK144" i="4" s="1"/>
  <c r="AX143" i="4"/>
  <c r="BJ144" i="4" s="1"/>
  <c r="AW143" i="4"/>
  <c r="BI144" i="4" s="1"/>
  <c r="CJ142" i="4"/>
  <c r="CI142" i="4"/>
  <c r="CH142" i="4"/>
  <c r="CG142" i="4"/>
  <c r="CF142" i="4"/>
  <c r="CE142" i="4"/>
  <c r="BP142" i="4"/>
  <c r="BO142" i="4"/>
  <c r="BN142" i="4"/>
  <c r="BI142" i="4"/>
  <c r="BF142" i="4"/>
  <c r="BR143" i="4" s="1"/>
  <c r="BE142" i="4"/>
  <c r="BQ143" i="4" s="1"/>
  <c r="BD142" i="4"/>
  <c r="BP143" i="4" s="1"/>
  <c r="BC142" i="4"/>
  <c r="BO143" i="4" s="1"/>
  <c r="BB142" i="4"/>
  <c r="BN143" i="4" s="1"/>
  <c r="BA142" i="4"/>
  <c r="BM143" i="4" s="1"/>
  <c r="AZ142" i="4"/>
  <c r="BL143" i="4" s="1"/>
  <c r="AY142" i="4"/>
  <c r="BK143" i="4" s="1"/>
  <c r="AX142" i="4"/>
  <c r="BJ143" i="4" s="1"/>
  <c r="AW142" i="4"/>
  <c r="BI143" i="4" s="1"/>
  <c r="CJ141" i="4"/>
  <c r="CI141" i="4"/>
  <c r="CH141" i="4"/>
  <c r="CG141" i="4"/>
  <c r="CF141" i="4"/>
  <c r="CE141" i="4"/>
  <c r="CA141" i="4"/>
  <c r="BZ141" i="4"/>
  <c r="BY141" i="4"/>
  <c r="BX141" i="4"/>
  <c r="BP141" i="4"/>
  <c r="BO141" i="4"/>
  <c r="BJ141" i="4"/>
  <c r="BI141" i="4"/>
  <c r="BF141" i="4"/>
  <c r="BR142" i="4" s="1"/>
  <c r="BE141" i="4"/>
  <c r="BQ142" i="4" s="1"/>
  <c r="BD141" i="4"/>
  <c r="BC141" i="4"/>
  <c r="BB141" i="4"/>
  <c r="BA141" i="4"/>
  <c r="BM142" i="4" s="1"/>
  <c r="AZ141" i="4"/>
  <c r="BL142" i="4" s="1"/>
  <c r="AY141" i="4"/>
  <c r="BK142" i="4" s="1"/>
  <c r="AX141" i="4"/>
  <c r="AW141" i="4"/>
  <c r="CJ140" i="4"/>
  <c r="CI140" i="4"/>
  <c r="CH140" i="4"/>
  <c r="CG140" i="4"/>
  <c r="CF140" i="4"/>
  <c r="CE140" i="4"/>
  <c r="CA140" i="4"/>
  <c r="BZ140" i="4"/>
  <c r="BY140" i="4"/>
  <c r="BX140" i="4"/>
  <c r="BP140" i="4"/>
  <c r="BO140" i="4"/>
  <c r="BN140" i="4"/>
  <c r="BJ140" i="4"/>
  <c r="BI140" i="4"/>
  <c r="BF140" i="4"/>
  <c r="BR141" i="4" s="1"/>
  <c r="BE140" i="4"/>
  <c r="BQ141" i="4" s="1"/>
  <c r="BD140" i="4"/>
  <c r="BC140" i="4"/>
  <c r="BB140" i="4"/>
  <c r="BN141" i="4" s="1"/>
  <c r="BA140" i="4"/>
  <c r="BM141" i="4" s="1"/>
  <c r="AZ140" i="4"/>
  <c r="BL141" i="4" s="1"/>
  <c r="AY140" i="4"/>
  <c r="BK141" i="4" s="1"/>
  <c r="AX140" i="4"/>
  <c r="AW140" i="4"/>
  <c r="CJ139" i="4"/>
  <c r="CI139" i="4"/>
  <c r="CH139" i="4"/>
  <c r="CG139" i="4"/>
  <c r="CF139" i="4"/>
  <c r="CE139" i="4"/>
  <c r="CA139" i="4"/>
  <c r="BZ139" i="4"/>
  <c r="BY139" i="4"/>
  <c r="BX139" i="4"/>
  <c r="BP139" i="4"/>
  <c r="BO139" i="4"/>
  <c r="BI139" i="4"/>
  <c r="BF139" i="4"/>
  <c r="BR140" i="4" s="1"/>
  <c r="BE139" i="4"/>
  <c r="BQ140" i="4" s="1"/>
  <c r="BD139" i="4"/>
  <c r="BC139" i="4"/>
  <c r="BB139" i="4"/>
  <c r="BA139" i="4"/>
  <c r="BM140" i="4" s="1"/>
  <c r="AZ139" i="4"/>
  <c r="BL140" i="4" s="1"/>
  <c r="AY139" i="4"/>
  <c r="BK140" i="4" s="1"/>
  <c r="AX139" i="4"/>
  <c r="AW139" i="4"/>
  <c r="CJ138" i="4"/>
  <c r="CI138" i="4"/>
  <c r="CH138" i="4"/>
  <c r="CG138" i="4"/>
  <c r="CF138" i="4"/>
  <c r="CE138" i="4"/>
  <c r="CA138" i="4"/>
  <c r="BZ138" i="4"/>
  <c r="BY138" i="4"/>
  <c r="BX138" i="4"/>
  <c r="BP138" i="4"/>
  <c r="BO138" i="4"/>
  <c r="BN138" i="4"/>
  <c r="BJ138" i="4"/>
  <c r="BI138" i="4"/>
  <c r="BF138" i="4"/>
  <c r="BR139" i="4" s="1"/>
  <c r="BE138" i="4"/>
  <c r="BQ139" i="4" s="1"/>
  <c r="BD138" i="4"/>
  <c r="BC138" i="4"/>
  <c r="BB138" i="4"/>
  <c r="BN139" i="4" s="1"/>
  <c r="BA138" i="4"/>
  <c r="BM139" i="4" s="1"/>
  <c r="AZ138" i="4"/>
  <c r="BL139" i="4" s="1"/>
  <c r="AY138" i="4"/>
  <c r="BK139" i="4" s="1"/>
  <c r="AX138" i="4"/>
  <c r="AW138" i="4"/>
  <c r="CJ137" i="4"/>
  <c r="CI137" i="4"/>
  <c r="CH137" i="4"/>
  <c r="CG137" i="4"/>
  <c r="CF137" i="4"/>
  <c r="CE137" i="4"/>
  <c r="CA137" i="4"/>
  <c r="BZ137" i="4"/>
  <c r="BY137" i="4"/>
  <c r="BX137" i="4"/>
  <c r="BO137" i="4"/>
  <c r="BJ137" i="4"/>
  <c r="BI137" i="4"/>
  <c r="BF137" i="4"/>
  <c r="BR138" i="4" s="1"/>
  <c r="BE137" i="4"/>
  <c r="BQ138" i="4" s="1"/>
  <c r="BD137" i="4"/>
  <c r="BC137" i="4"/>
  <c r="BB137" i="4"/>
  <c r="BA137" i="4"/>
  <c r="BM138" i="4" s="1"/>
  <c r="AZ137" i="4"/>
  <c r="BL138" i="4" s="1"/>
  <c r="AY137" i="4"/>
  <c r="BK138" i="4" s="1"/>
  <c r="AX137" i="4"/>
  <c r="AW137" i="4"/>
  <c r="CJ136" i="4"/>
  <c r="CJ144" i="4" s="1"/>
  <c r="AD60" i="4" s="1"/>
  <c r="CI136" i="4"/>
  <c r="CI144" i="4" s="1"/>
  <c r="AC60" i="4" s="1"/>
  <c r="CH136" i="4"/>
  <c r="CH144" i="4" s="1"/>
  <c r="AB60" i="4" s="1"/>
  <c r="CG136" i="4"/>
  <c r="CG144" i="4" s="1"/>
  <c r="AA60" i="4" s="1"/>
  <c r="CF136" i="4"/>
  <c r="CF144" i="4" s="1"/>
  <c r="Z60" i="4" s="1"/>
  <c r="CE136" i="4"/>
  <c r="CE144" i="4" s="1"/>
  <c r="Y60" i="4" s="1"/>
  <c r="CA136" i="4"/>
  <c r="BZ136" i="4"/>
  <c r="BY136" i="4"/>
  <c r="BX136" i="4"/>
  <c r="BP136" i="4"/>
  <c r="BO136" i="4"/>
  <c r="BN136" i="4"/>
  <c r="BM136" i="4"/>
  <c r="BF136" i="4"/>
  <c r="BR137" i="4" s="1"/>
  <c r="BE136" i="4"/>
  <c r="BQ137" i="4" s="1"/>
  <c r="BD136" i="4"/>
  <c r="BC136" i="4"/>
  <c r="BB136" i="4"/>
  <c r="BN137" i="4" s="1"/>
  <c r="BA136" i="4"/>
  <c r="BM137" i="4" s="1"/>
  <c r="AZ136" i="4"/>
  <c r="BL137" i="4" s="1"/>
  <c r="AY136" i="4"/>
  <c r="BK137" i="4" s="1"/>
  <c r="AX136" i="4"/>
  <c r="AW136" i="4"/>
  <c r="BF135" i="4"/>
  <c r="BR136" i="4" s="1"/>
  <c r="BE135" i="4"/>
  <c r="BQ136" i="4" s="1"/>
  <c r="BQ147" i="4" s="1"/>
  <c r="AA74" i="4" s="1"/>
  <c r="BD135" i="4"/>
  <c r="BC135" i="4"/>
  <c r="BB135" i="4"/>
  <c r="BA135" i="4"/>
  <c r="AZ135" i="4"/>
  <c r="BL136" i="4" s="1"/>
  <c r="AY135" i="4"/>
  <c r="BK136" i="4" s="1"/>
  <c r="BK147" i="4" s="1"/>
  <c r="AA68" i="4" s="1"/>
  <c r="AX135" i="4"/>
  <c r="BJ136" i="4" s="1"/>
  <c r="BJ147" i="4" s="1"/>
  <c r="AA67" i="4" s="1"/>
  <c r="AW135" i="4"/>
  <c r="BI136" i="4" s="1"/>
  <c r="X124" i="4"/>
  <c r="W124" i="4"/>
  <c r="U124" i="4"/>
  <c r="S124" i="4"/>
  <c r="Q124" i="4"/>
  <c r="O124" i="4"/>
  <c r="M124" i="4"/>
  <c r="Y48" i="4" s="1"/>
  <c r="K124" i="4"/>
  <c r="I124" i="4"/>
  <c r="G124" i="4"/>
  <c r="F124" i="4"/>
  <c r="D124" i="4"/>
  <c r="Y47" i="4" s="1"/>
  <c r="B124" i="4"/>
  <c r="AD57" i="4"/>
  <c r="AC57" i="4"/>
  <c r="AB57" i="4"/>
  <c r="AA57" i="4"/>
  <c r="Z57" i="4"/>
  <c r="Y57" i="4"/>
  <c r="S55" i="4"/>
  <c r="AD58" i="4" s="1"/>
  <c r="R55" i="4"/>
  <c r="AC58" i="4" s="1"/>
  <c r="Q55" i="4"/>
  <c r="AB58" i="4" s="1"/>
  <c r="P55" i="4"/>
  <c r="AA58" i="4" s="1"/>
  <c r="O55" i="4"/>
  <c r="Z58" i="4" s="1"/>
  <c r="N55" i="4"/>
  <c r="Y58" i="4" s="1"/>
  <c r="Y46" i="4"/>
  <c r="Y44" i="4"/>
  <c r="Y43" i="4"/>
  <c r="BF210" i="1"/>
  <c r="BE210" i="1"/>
  <c r="BD210" i="1"/>
  <c r="BC210" i="1"/>
  <c r="BB210" i="1"/>
  <c r="BA210" i="1"/>
  <c r="AZ210" i="1"/>
  <c r="AY210" i="1"/>
  <c r="AX210" i="1"/>
  <c r="AW210" i="1"/>
  <c r="BF209" i="1"/>
  <c r="BE209" i="1"/>
  <c r="BD209" i="1"/>
  <c r="BC209" i="1"/>
  <c r="BB209" i="1"/>
  <c r="BA209" i="1"/>
  <c r="AZ209" i="1"/>
  <c r="AY209" i="1"/>
  <c r="AX209" i="1"/>
  <c r="AW209" i="1"/>
  <c r="BF208" i="1"/>
  <c r="BE208" i="1"/>
  <c r="BD208" i="1"/>
  <c r="BC208" i="1"/>
  <c r="BB208" i="1"/>
  <c r="BA208" i="1"/>
  <c r="AZ208" i="1"/>
  <c r="AY208" i="1"/>
  <c r="AX208" i="1"/>
  <c r="AW208" i="1"/>
  <c r="BF207" i="1"/>
  <c r="BE207" i="1"/>
  <c r="BD207" i="1"/>
  <c r="BC207" i="1"/>
  <c r="BB207" i="1"/>
  <c r="BA207" i="1"/>
  <c r="AZ207" i="1"/>
  <c r="AY207" i="1"/>
  <c r="AX207" i="1"/>
  <c r="AW207" i="1"/>
  <c r="BF206" i="1"/>
  <c r="BE206" i="1"/>
  <c r="BD206" i="1"/>
  <c r="BC206" i="1"/>
  <c r="BB206" i="1"/>
  <c r="BA206" i="1"/>
  <c r="AZ206" i="1"/>
  <c r="AY206" i="1"/>
  <c r="BK156" i="1" s="1"/>
  <c r="AX206" i="1"/>
  <c r="AW206" i="1"/>
  <c r="BF205" i="1"/>
  <c r="BE205" i="1"/>
  <c r="BD205" i="1"/>
  <c r="BC205" i="1"/>
  <c r="BB205" i="1"/>
  <c r="BA205" i="1"/>
  <c r="AZ205" i="1"/>
  <c r="AY205" i="1"/>
  <c r="AX205" i="1"/>
  <c r="AW205" i="1"/>
  <c r="BI155" i="1" s="1"/>
  <c r="BF204" i="1"/>
  <c r="BE204" i="1"/>
  <c r="BD204" i="1"/>
  <c r="BC204" i="1"/>
  <c r="BB204" i="1"/>
  <c r="BA204" i="1"/>
  <c r="AZ204" i="1"/>
  <c r="AY204" i="1"/>
  <c r="AX204" i="1"/>
  <c r="AW204" i="1"/>
  <c r="BF203" i="1"/>
  <c r="BE203" i="1"/>
  <c r="BD203" i="1"/>
  <c r="BC203" i="1"/>
  <c r="BB203" i="1"/>
  <c r="BA203" i="1"/>
  <c r="AZ203" i="1"/>
  <c r="AY203" i="1"/>
  <c r="AX203" i="1"/>
  <c r="AW203" i="1"/>
  <c r="BF202" i="1"/>
  <c r="BE202" i="1"/>
  <c r="BD202" i="1"/>
  <c r="BC202" i="1"/>
  <c r="BB202" i="1"/>
  <c r="BA202" i="1"/>
  <c r="AZ202" i="1"/>
  <c r="AY202" i="1"/>
  <c r="AX202" i="1"/>
  <c r="AW202" i="1"/>
  <c r="BF201" i="1"/>
  <c r="BE201" i="1"/>
  <c r="BD201" i="1"/>
  <c r="BC201" i="1"/>
  <c r="BB201" i="1"/>
  <c r="BA201" i="1"/>
  <c r="AZ201" i="1"/>
  <c r="AY201" i="1"/>
  <c r="AX201" i="1"/>
  <c r="AW201" i="1"/>
  <c r="BF200" i="1"/>
  <c r="BE200" i="1"/>
  <c r="BD200" i="1"/>
  <c r="BC200" i="1"/>
  <c r="BB200" i="1"/>
  <c r="BA200" i="1"/>
  <c r="AZ200" i="1"/>
  <c r="AY200" i="1"/>
  <c r="AX200" i="1"/>
  <c r="AW200" i="1"/>
  <c r="BF197" i="1"/>
  <c r="BE197" i="1"/>
  <c r="BD197" i="1"/>
  <c r="BC197" i="1"/>
  <c r="BB197" i="1"/>
  <c r="BA197" i="1"/>
  <c r="AZ197" i="1"/>
  <c r="AY197" i="1"/>
  <c r="AX197" i="1"/>
  <c r="AW197" i="1"/>
  <c r="BI160" i="1" s="1"/>
  <c r="BF196" i="1"/>
  <c r="BE196" i="1"/>
  <c r="BD196" i="1"/>
  <c r="BC196" i="1"/>
  <c r="BB196" i="1"/>
  <c r="BA196" i="1"/>
  <c r="AZ196" i="1"/>
  <c r="AY196" i="1"/>
  <c r="AX196" i="1"/>
  <c r="AW196" i="1"/>
  <c r="BF195" i="1"/>
  <c r="BE195" i="1"/>
  <c r="BD195" i="1"/>
  <c r="BC195" i="1"/>
  <c r="BB195" i="1"/>
  <c r="BA195" i="1"/>
  <c r="AZ195" i="1"/>
  <c r="AY195" i="1"/>
  <c r="AX195" i="1"/>
  <c r="AW195" i="1"/>
  <c r="BF194" i="1"/>
  <c r="BE194" i="1"/>
  <c r="BD194" i="1"/>
  <c r="BC194" i="1"/>
  <c r="BO157" i="1" s="1"/>
  <c r="BB194" i="1"/>
  <c r="BA194" i="1"/>
  <c r="AZ194" i="1"/>
  <c r="AY194" i="1"/>
  <c r="AX194" i="1"/>
  <c r="AW194" i="1"/>
  <c r="BF193" i="1"/>
  <c r="BE193" i="1"/>
  <c r="BD193" i="1"/>
  <c r="BC193" i="1"/>
  <c r="BB193" i="1"/>
  <c r="BA193" i="1"/>
  <c r="BM156" i="1" s="1"/>
  <c r="AZ193" i="1"/>
  <c r="AY193" i="1"/>
  <c r="AX193" i="1"/>
  <c r="AW193" i="1"/>
  <c r="BF192" i="1"/>
  <c r="BE192" i="1"/>
  <c r="BD192" i="1"/>
  <c r="BC192" i="1"/>
  <c r="BB192" i="1"/>
  <c r="BA192" i="1"/>
  <c r="AZ192" i="1"/>
  <c r="AY192" i="1"/>
  <c r="BK155" i="1" s="1"/>
  <c r="AX192" i="1"/>
  <c r="AW192" i="1"/>
  <c r="BF191" i="1"/>
  <c r="BE191" i="1"/>
  <c r="BD191" i="1"/>
  <c r="BC191" i="1"/>
  <c r="BB191" i="1"/>
  <c r="BA191" i="1"/>
  <c r="AZ191" i="1"/>
  <c r="AY191" i="1"/>
  <c r="AX191" i="1"/>
  <c r="AW191" i="1"/>
  <c r="BI154" i="1" s="1"/>
  <c r="BF190" i="1"/>
  <c r="BE190" i="1"/>
  <c r="BD190" i="1"/>
  <c r="BC190" i="1"/>
  <c r="BB190" i="1"/>
  <c r="BA190" i="1"/>
  <c r="AZ190" i="1"/>
  <c r="AY190" i="1"/>
  <c r="AX190" i="1"/>
  <c r="AW190" i="1"/>
  <c r="BR189" i="1"/>
  <c r="BQ189" i="1"/>
  <c r="BP189" i="1"/>
  <c r="BO189" i="1"/>
  <c r="BN189" i="1"/>
  <c r="BF189" i="1"/>
  <c r="BE189" i="1"/>
  <c r="BD189" i="1"/>
  <c r="BC189" i="1"/>
  <c r="BB189" i="1"/>
  <c r="BA189" i="1"/>
  <c r="AZ189" i="1"/>
  <c r="AY189" i="1"/>
  <c r="AX189" i="1"/>
  <c r="AW189" i="1"/>
  <c r="BR188" i="1"/>
  <c r="BQ188" i="1"/>
  <c r="BP188" i="1"/>
  <c r="BO188" i="1"/>
  <c r="BN188" i="1"/>
  <c r="BF188" i="1"/>
  <c r="BE188" i="1"/>
  <c r="BD188" i="1"/>
  <c r="BC188" i="1"/>
  <c r="BB188" i="1"/>
  <c r="BA188" i="1"/>
  <c r="AZ188" i="1"/>
  <c r="AY188" i="1"/>
  <c r="AX188" i="1"/>
  <c r="AW188" i="1"/>
  <c r="BR187" i="1"/>
  <c r="BQ187" i="1"/>
  <c r="BP187" i="1"/>
  <c r="BO187" i="1"/>
  <c r="BN187" i="1"/>
  <c r="BF187" i="1"/>
  <c r="BE187" i="1"/>
  <c r="BD187" i="1"/>
  <c r="BC187" i="1"/>
  <c r="BB187" i="1"/>
  <c r="BA187" i="1"/>
  <c r="AZ187" i="1"/>
  <c r="AY187" i="1"/>
  <c r="AX187" i="1"/>
  <c r="AW187" i="1"/>
  <c r="BR186" i="1"/>
  <c r="BQ186" i="1"/>
  <c r="BP186" i="1"/>
  <c r="BO186" i="1"/>
  <c r="BN186" i="1"/>
  <c r="BR185" i="1"/>
  <c r="BQ185" i="1"/>
  <c r="BP185" i="1"/>
  <c r="BO185" i="1"/>
  <c r="BN185" i="1"/>
  <c r="BR184" i="1"/>
  <c r="BQ184" i="1"/>
  <c r="BP184" i="1"/>
  <c r="BO184" i="1"/>
  <c r="BN184" i="1"/>
  <c r="BF184" i="1"/>
  <c r="BE184" i="1"/>
  <c r="BD184" i="1"/>
  <c r="BC184" i="1"/>
  <c r="BB184" i="1"/>
  <c r="BA184" i="1"/>
  <c r="AZ184" i="1"/>
  <c r="AY184" i="1"/>
  <c r="AX184" i="1"/>
  <c r="AW184" i="1"/>
  <c r="BR183" i="1"/>
  <c r="BQ183" i="1"/>
  <c r="BP183" i="1"/>
  <c r="BP190" i="1" s="1"/>
  <c r="BO183" i="1"/>
  <c r="BN183" i="1"/>
  <c r="BF183" i="1"/>
  <c r="BE183" i="1"/>
  <c r="BD183" i="1"/>
  <c r="BC183" i="1"/>
  <c r="BB183" i="1"/>
  <c r="BA183" i="1"/>
  <c r="BM159" i="1" s="1"/>
  <c r="AZ183" i="1"/>
  <c r="AY183" i="1"/>
  <c r="AX183" i="1"/>
  <c r="BJ159" i="1" s="1"/>
  <c r="AW183" i="1"/>
  <c r="BR182" i="1"/>
  <c r="BQ182" i="1"/>
  <c r="BP182" i="1"/>
  <c r="BO182" i="1"/>
  <c r="BN182" i="1"/>
  <c r="BF182" i="1"/>
  <c r="BE182" i="1"/>
  <c r="BD182" i="1"/>
  <c r="BC182" i="1"/>
  <c r="BB182" i="1"/>
  <c r="BA182" i="1"/>
  <c r="AZ182" i="1"/>
  <c r="AY182" i="1"/>
  <c r="AX182" i="1"/>
  <c r="AW182" i="1"/>
  <c r="BR181" i="1"/>
  <c r="BQ181" i="1"/>
  <c r="BP181" i="1"/>
  <c r="BO181" i="1"/>
  <c r="BN181" i="1"/>
  <c r="BF181" i="1"/>
  <c r="BE181" i="1"/>
  <c r="BD181" i="1"/>
  <c r="BP157" i="1" s="1"/>
  <c r="BC181" i="1"/>
  <c r="BB181" i="1"/>
  <c r="BA181" i="1"/>
  <c r="AZ181" i="1"/>
  <c r="AY181" i="1"/>
  <c r="AX181" i="1"/>
  <c r="AW181" i="1"/>
  <c r="BR180" i="1"/>
  <c r="BQ180" i="1"/>
  <c r="BP180" i="1"/>
  <c r="BO180" i="1"/>
  <c r="BN180" i="1"/>
  <c r="BF180" i="1"/>
  <c r="BE180" i="1"/>
  <c r="BD180" i="1"/>
  <c r="BP156" i="1" s="1"/>
  <c r="BC180" i="1"/>
  <c r="BB180" i="1"/>
  <c r="BA180" i="1"/>
  <c r="AZ180" i="1"/>
  <c r="AY180" i="1"/>
  <c r="AX180" i="1"/>
  <c r="AW180" i="1"/>
  <c r="BR179" i="1"/>
  <c r="BR190" i="1" s="1"/>
  <c r="BQ179" i="1"/>
  <c r="BQ190" i="1" s="1"/>
  <c r="BP179" i="1"/>
  <c r="BO179" i="1"/>
  <c r="BO190" i="1" s="1"/>
  <c r="BN179" i="1"/>
  <c r="BN190" i="1" s="1"/>
  <c r="BF179" i="1"/>
  <c r="BE179" i="1"/>
  <c r="BD179" i="1"/>
  <c r="BC179" i="1"/>
  <c r="BB179" i="1"/>
  <c r="BA179" i="1"/>
  <c r="AZ179" i="1"/>
  <c r="AY179" i="1"/>
  <c r="AX179" i="1"/>
  <c r="AW179" i="1"/>
  <c r="BF178" i="1"/>
  <c r="BE178" i="1"/>
  <c r="BQ154" i="1" s="1"/>
  <c r="BD178" i="1"/>
  <c r="BC178" i="1"/>
  <c r="BB178" i="1"/>
  <c r="BA178" i="1"/>
  <c r="AZ178" i="1"/>
  <c r="AY178" i="1"/>
  <c r="AX178" i="1"/>
  <c r="AW178" i="1"/>
  <c r="BF177" i="1"/>
  <c r="BE177" i="1"/>
  <c r="BD177" i="1"/>
  <c r="BC177" i="1"/>
  <c r="BO153" i="1" s="1"/>
  <c r="BB177" i="1"/>
  <c r="BA177" i="1"/>
  <c r="AZ177" i="1"/>
  <c r="AY177" i="1"/>
  <c r="AX177" i="1"/>
  <c r="AW177" i="1"/>
  <c r="BF176" i="1"/>
  <c r="BE176" i="1"/>
  <c r="BD176" i="1"/>
  <c r="BC176" i="1"/>
  <c r="BB176" i="1"/>
  <c r="BA176" i="1"/>
  <c r="BM152" i="1" s="1"/>
  <c r="AZ176" i="1"/>
  <c r="AY176" i="1"/>
  <c r="AX176" i="1"/>
  <c r="AW176" i="1"/>
  <c r="BF175" i="1"/>
  <c r="BR151" i="1" s="1"/>
  <c r="BE175" i="1"/>
  <c r="BD175" i="1"/>
  <c r="BC175" i="1"/>
  <c r="BB175" i="1"/>
  <c r="BA175" i="1"/>
  <c r="AZ175" i="1"/>
  <c r="AY175" i="1"/>
  <c r="AX175" i="1"/>
  <c r="AW175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F174" i="1"/>
  <c r="BE174" i="1"/>
  <c r="BD174" i="1"/>
  <c r="BC174" i="1"/>
  <c r="BB174" i="1"/>
  <c r="BA174" i="1"/>
  <c r="AZ174" i="1"/>
  <c r="BL150" i="1" s="1"/>
  <c r="AY174" i="1"/>
  <c r="BK150" i="1" s="1"/>
  <c r="AX174" i="1"/>
  <c r="AW174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CB171" i="1"/>
  <c r="CA171" i="1"/>
  <c r="BZ171" i="1"/>
  <c r="BY171" i="1"/>
  <c r="BX171" i="1"/>
  <c r="BW171" i="1"/>
  <c r="BV171" i="1"/>
  <c r="BU171" i="1"/>
  <c r="BU175" i="1" s="1"/>
  <c r="BT171" i="1"/>
  <c r="BS171" i="1"/>
  <c r="BR171" i="1"/>
  <c r="BQ171" i="1"/>
  <c r="BP171" i="1"/>
  <c r="BO171" i="1"/>
  <c r="BN171" i="1"/>
  <c r="BM171" i="1"/>
  <c r="BL171" i="1"/>
  <c r="BK171" i="1"/>
  <c r="BJ171" i="1"/>
  <c r="BF171" i="1"/>
  <c r="BR160" i="1" s="1"/>
  <c r="BE171" i="1"/>
  <c r="BD171" i="1"/>
  <c r="BC171" i="1"/>
  <c r="BB171" i="1"/>
  <c r="BN160" i="1" s="1"/>
  <c r="BA171" i="1"/>
  <c r="AZ171" i="1"/>
  <c r="BL160" i="1" s="1"/>
  <c r="AY171" i="1"/>
  <c r="AX171" i="1"/>
  <c r="BJ160" i="1" s="1"/>
  <c r="AW171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F170" i="1"/>
  <c r="BE170" i="1"/>
  <c r="BD170" i="1"/>
  <c r="BC170" i="1"/>
  <c r="BB170" i="1"/>
  <c r="BA170" i="1"/>
  <c r="AZ170" i="1"/>
  <c r="BL159" i="1" s="1"/>
  <c r="AY170" i="1"/>
  <c r="BK159" i="1" s="1"/>
  <c r="AX170" i="1"/>
  <c r="AW170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F169" i="1"/>
  <c r="BE169" i="1"/>
  <c r="BQ158" i="1" s="1"/>
  <c r="BD169" i="1"/>
  <c r="BP158" i="1" s="1"/>
  <c r="BC169" i="1"/>
  <c r="BB169" i="1"/>
  <c r="BA169" i="1"/>
  <c r="AZ169" i="1"/>
  <c r="AY169" i="1"/>
  <c r="AX169" i="1"/>
  <c r="BJ158" i="1" s="1"/>
  <c r="AW169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F168" i="1"/>
  <c r="BR157" i="1" s="1"/>
  <c r="BE168" i="1"/>
  <c r="BD168" i="1"/>
  <c r="BC168" i="1"/>
  <c r="BB168" i="1"/>
  <c r="BA168" i="1"/>
  <c r="BM157" i="1" s="1"/>
  <c r="AZ168" i="1"/>
  <c r="AY168" i="1"/>
  <c r="AX168" i="1"/>
  <c r="BJ157" i="1" s="1"/>
  <c r="AW168" i="1"/>
  <c r="BI157" i="1" s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F167" i="1"/>
  <c r="BR156" i="1" s="1"/>
  <c r="BE167" i="1"/>
  <c r="BD167" i="1"/>
  <c r="BC167" i="1"/>
  <c r="BB167" i="1"/>
  <c r="BN156" i="1" s="1"/>
  <c r="BA167" i="1"/>
  <c r="AZ167" i="1"/>
  <c r="BL156" i="1" s="1"/>
  <c r="AY167" i="1"/>
  <c r="AX167" i="1"/>
  <c r="BJ156" i="1" s="1"/>
  <c r="AW167" i="1"/>
  <c r="CB166" i="1"/>
  <c r="CA166" i="1"/>
  <c r="BZ166" i="1"/>
  <c r="BY166" i="1"/>
  <c r="BX166" i="1"/>
  <c r="BW166" i="1"/>
  <c r="BV166" i="1"/>
  <c r="BV175" i="1" s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J175" i="1" s="1"/>
  <c r="BF166" i="1"/>
  <c r="BE166" i="1"/>
  <c r="BD166" i="1"/>
  <c r="BC166" i="1"/>
  <c r="BB166" i="1"/>
  <c r="BA166" i="1"/>
  <c r="AZ166" i="1"/>
  <c r="AY166" i="1"/>
  <c r="AX166" i="1"/>
  <c r="AW166" i="1"/>
  <c r="CB165" i="1"/>
  <c r="CA165" i="1"/>
  <c r="BZ165" i="1"/>
  <c r="BY165" i="1"/>
  <c r="BY175" i="1" s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M175" i="1" s="1"/>
  <c r="BL165" i="1"/>
  <c r="BK165" i="1"/>
  <c r="BJ165" i="1"/>
  <c r="BF165" i="1"/>
  <c r="BR154" i="1" s="1"/>
  <c r="BE165" i="1"/>
  <c r="BD165" i="1"/>
  <c r="BP154" i="1" s="1"/>
  <c r="BC165" i="1"/>
  <c r="BB165" i="1"/>
  <c r="BA165" i="1"/>
  <c r="BM154" i="1" s="1"/>
  <c r="AZ165" i="1"/>
  <c r="BL154" i="1" s="1"/>
  <c r="AY165" i="1"/>
  <c r="AX165" i="1"/>
  <c r="AW165" i="1"/>
  <c r="CB164" i="1"/>
  <c r="CB175" i="1" s="1"/>
  <c r="CA164" i="1"/>
  <c r="CA175" i="1" s="1"/>
  <c r="BZ164" i="1"/>
  <c r="BZ175" i="1" s="1"/>
  <c r="BY164" i="1"/>
  <c r="BX164" i="1"/>
  <c r="BX175" i="1" s="1"/>
  <c r="BW164" i="1"/>
  <c r="BW175" i="1" s="1"/>
  <c r="BV164" i="1"/>
  <c r="BU164" i="1"/>
  <c r="BT164" i="1"/>
  <c r="BT175" i="1" s="1"/>
  <c r="BS164" i="1"/>
  <c r="BS175" i="1" s="1"/>
  <c r="BR164" i="1"/>
  <c r="BR175" i="1" s="1"/>
  <c r="BQ164" i="1"/>
  <c r="BQ175" i="1" s="1"/>
  <c r="BP164" i="1"/>
  <c r="BP175" i="1" s="1"/>
  <c r="BO164" i="1"/>
  <c r="BO175" i="1" s="1"/>
  <c r="BN164" i="1"/>
  <c r="BN175" i="1" s="1"/>
  <c r="BM164" i="1"/>
  <c r="BL164" i="1"/>
  <c r="BL175" i="1" s="1"/>
  <c r="BK164" i="1"/>
  <c r="BK175" i="1" s="1"/>
  <c r="BJ164" i="1"/>
  <c r="BF164" i="1"/>
  <c r="BR153" i="1" s="1"/>
  <c r="BE164" i="1"/>
  <c r="BQ153" i="1" s="1"/>
  <c r="BD164" i="1"/>
  <c r="BC164" i="1"/>
  <c r="BB164" i="1"/>
  <c r="BN153" i="1" s="1"/>
  <c r="BA164" i="1"/>
  <c r="AZ164" i="1"/>
  <c r="BL153" i="1" s="1"/>
  <c r="AY164" i="1"/>
  <c r="AX164" i="1"/>
  <c r="AW164" i="1"/>
  <c r="BI153" i="1" s="1"/>
  <c r="BF163" i="1"/>
  <c r="BE163" i="1"/>
  <c r="BD163" i="1"/>
  <c r="BC163" i="1"/>
  <c r="BB163" i="1"/>
  <c r="BA163" i="1"/>
  <c r="AZ163" i="1"/>
  <c r="AY163" i="1"/>
  <c r="AX163" i="1"/>
  <c r="AW163" i="1"/>
  <c r="BF162" i="1"/>
  <c r="BE162" i="1"/>
  <c r="BD162" i="1"/>
  <c r="BC162" i="1"/>
  <c r="BB162" i="1"/>
  <c r="BN151" i="1" s="1"/>
  <c r="BA162" i="1"/>
  <c r="BM151" i="1" s="1"/>
  <c r="AZ162" i="1"/>
  <c r="AY162" i="1"/>
  <c r="AX162" i="1"/>
  <c r="BJ151" i="1" s="1"/>
  <c r="AW162" i="1"/>
  <c r="BF161" i="1"/>
  <c r="BR150" i="1" s="1"/>
  <c r="BE161" i="1"/>
  <c r="BD161" i="1"/>
  <c r="BC161" i="1"/>
  <c r="BB161" i="1"/>
  <c r="BA161" i="1"/>
  <c r="AZ161" i="1"/>
  <c r="AY161" i="1"/>
  <c r="AX161" i="1"/>
  <c r="BJ150" i="1" s="1"/>
  <c r="AW161" i="1"/>
  <c r="BI150" i="1" s="1"/>
  <c r="BQ160" i="1"/>
  <c r="BP160" i="1"/>
  <c r="BO160" i="1"/>
  <c r="BM160" i="1"/>
  <c r="BK160" i="1"/>
  <c r="BR159" i="1"/>
  <c r="BQ159" i="1"/>
  <c r="BP159" i="1"/>
  <c r="BO159" i="1"/>
  <c r="BN159" i="1"/>
  <c r="BI159" i="1"/>
  <c r="BR158" i="1"/>
  <c r="BO158" i="1"/>
  <c r="BN158" i="1"/>
  <c r="BM158" i="1"/>
  <c r="BL158" i="1"/>
  <c r="BK158" i="1"/>
  <c r="BI158" i="1"/>
  <c r="BF158" i="1"/>
  <c r="BE158" i="1"/>
  <c r="BD158" i="1"/>
  <c r="BC158" i="1"/>
  <c r="BB158" i="1"/>
  <c r="BA158" i="1"/>
  <c r="BM146" i="1" s="1"/>
  <c r="AZ158" i="1"/>
  <c r="AY158" i="1"/>
  <c r="AX158" i="1"/>
  <c r="AW158" i="1"/>
  <c r="BQ157" i="1"/>
  <c r="BN157" i="1"/>
  <c r="BL157" i="1"/>
  <c r="BK157" i="1"/>
  <c r="BF157" i="1"/>
  <c r="BE157" i="1"/>
  <c r="BD157" i="1"/>
  <c r="BC157" i="1"/>
  <c r="BB157" i="1"/>
  <c r="BA157" i="1"/>
  <c r="AZ157" i="1"/>
  <c r="AY157" i="1"/>
  <c r="AX157" i="1"/>
  <c r="AW157" i="1"/>
  <c r="BQ156" i="1"/>
  <c r="BO156" i="1"/>
  <c r="BI156" i="1"/>
  <c r="BF156" i="1"/>
  <c r="BE156" i="1"/>
  <c r="BD156" i="1"/>
  <c r="BC156" i="1"/>
  <c r="BB156" i="1"/>
  <c r="BA156" i="1"/>
  <c r="AZ156" i="1"/>
  <c r="AY156" i="1"/>
  <c r="AX156" i="1"/>
  <c r="AW156" i="1"/>
  <c r="BR155" i="1"/>
  <c r="BQ155" i="1"/>
  <c r="BP155" i="1"/>
  <c r="BO155" i="1"/>
  <c r="BN155" i="1"/>
  <c r="BM155" i="1"/>
  <c r="BL155" i="1"/>
  <c r="BJ155" i="1"/>
  <c r="BF155" i="1"/>
  <c r="BE155" i="1"/>
  <c r="BD155" i="1"/>
  <c r="BC155" i="1"/>
  <c r="BB155" i="1"/>
  <c r="BA155" i="1"/>
  <c r="AZ155" i="1"/>
  <c r="AY155" i="1"/>
  <c r="AX155" i="1"/>
  <c r="AW155" i="1"/>
  <c r="BO154" i="1"/>
  <c r="BN154" i="1"/>
  <c r="BK154" i="1"/>
  <c r="BJ154" i="1"/>
  <c r="BF154" i="1"/>
  <c r="BE154" i="1"/>
  <c r="BD154" i="1"/>
  <c r="BC154" i="1"/>
  <c r="BB154" i="1"/>
  <c r="BA154" i="1"/>
  <c r="AZ154" i="1"/>
  <c r="AY154" i="1"/>
  <c r="AX154" i="1"/>
  <c r="AW154" i="1"/>
  <c r="BP153" i="1"/>
  <c r="BM153" i="1"/>
  <c r="BK153" i="1"/>
  <c r="BJ153" i="1"/>
  <c r="BF153" i="1"/>
  <c r="BE153" i="1"/>
  <c r="BD153" i="1"/>
  <c r="BC153" i="1"/>
  <c r="BB153" i="1"/>
  <c r="BA153" i="1"/>
  <c r="AZ153" i="1"/>
  <c r="AY153" i="1"/>
  <c r="AX153" i="1"/>
  <c r="AW153" i="1"/>
  <c r="BR152" i="1"/>
  <c r="BQ152" i="1"/>
  <c r="BP152" i="1"/>
  <c r="BO152" i="1"/>
  <c r="BN152" i="1"/>
  <c r="BL152" i="1"/>
  <c r="BK152" i="1"/>
  <c r="BJ152" i="1"/>
  <c r="BI152" i="1"/>
  <c r="BF152" i="1"/>
  <c r="BE152" i="1"/>
  <c r="BD152" i="1"/>
  <c r="BC152" i="1"/>
  <c r="BB152" i="1"/>
  <c r="BA152" i="1"/>
  <c r="AZ152" i="1"/>
  <c r="AY152" i="1"/>
  <c r="AX152" i="1"/>
  <c r="AW152" i="1"/>
  <c r="BQ151" i="1"/>
  <c r="BP151" i="1"/>
  <c r="BO151" i="1"/>
  <c r="BL151" i="1"/>
  <c r="BK151" i="1"/>
  <c r="BI151" i="1"/>
  <c r="BF151" i="1"/>
  <c r="BE151" i="1"/>
  <c r="BD151" i="1"/>
  <c r="BC151" i="1"/>
  <c r="BB151" i="1"/>
  <c r="BA151" i="1"/>
  <c r="AZ151" i="1"/>
  <c r="AY151" i="1"/>
  <c r="AX151" i="1"/>
  <c r="AW151" i="1"/>
  <c r="BQ150" i="1"/>
  <c r="BP150" i="1"/>
  <c r="BP161" i="1" s="1"/>
  <c r="AC73" i="1" s="1"/>
  <c r="BO150" i="1"/>
  <c r="BN150" i="1"/>
  <c r="BM150" i="1"/>
  <c r="BF150" i="1"/>
  <c r="BE150" i="1"/>
  <c r="BD150" i="1"/>
  <c r="BC150" i="1"/>
  <c r="BB150" i="1"/>
  <c r="BA150" i="1"/>
  <c r="AZ150" i="1"/>
  <c r="AY150" i="1"/>
  <c r="AX150" i="1"/>
  <c r="AW150" i="1"/>
  <c r="BF149" i="1"/>
  <c r="BE149" i="1"/>
  <c r="BD149" i="1"/>
  <c r="BC149" i="1"/>
  <c r="BO137" i="1" s="1"/>
  <c r="BB149" i="1"/>
  <c r="BA149" i="1"/>
  <c r="AZ149" i="1"/>
  <c r="AY149" i="1"/>
  <c r="AX149" i="1"/>
  <c r="AW149" i="1"/>
  <c r="BF148" i="1"/>
  <c r="BE148" i="1"/>
  <c r="BD148" i="1"/>
  <c r="BC148" i="1"/>
  <c r="BB148" i="1"/>
  <c r="BA148" i="1"/>
  <c r="AZ148" i="1"/>
  <c r="AY148" i="1"/>
  <c r="AX148" i="1"/>
  <c r="AW148" i="1"/>
  <c r="BR146" i="1"/>
  <c r="BO146" i="1"/>
  <c r="BL146" i="1"/>
  <c r="BJ146" i="1"/>
  <c r="BI146" i="1"/>
  <c r="BF145" i="1"/>
  <c r="BE145" i="1"/>
  <c r="BQ146" i="1" s="1"/>
  <c r="BD145" i="1"/>
  <c r="BP146" i="1" s="1"/>
  <c r="BC145" i="1"/>
  <c r="BB145" i="1"/>
  <c r="BN146" i="1" s="1"/>
  <c r="BA145" i="1"/>
  <c r="AZ145" i="1"/>
  <c r="AY145" i="1"/>
  <c r="BK146" i="1" s="1"/>
  <c r="AX145" i="1"/>
  <c r="AW145" i="1"/>
  <c r="BF144" i="1"/>
  <c r="BR145" i="1" s="1"/>
  <c r="BE144" i="1"/>
  <c r="BQ145" i="1" s="1"/>
  <c r="BD144" i="1"/>
  <c r="BP145" i="1" s="1"/>
  <c r="BC144" i="1"/>
  <c r="BO145" i="1" s="1"/>
  <c r="BB144" i="1"/>
  <c r="BN145" i="1" s="1"/>
  <c r="BA144" i="1"/>
  <c r="BM145" i="1" s="1"/>
  <c r="AZ144" i="1"/>
  <c r="BL145" i="1" s="1"/>
  <c r="AY144" i="1"/>
  <c r="BK145" i="1" s="1"/>
  <c r="AX144" i="1"/>
  <c r="BJ145" i="1" s="1"/>
  <c r="AW144" i="1"/>
  <c r="BI145" i="1" s="1"/>
  <c r="CJ143" i="1"/>
  <c r="CI143" i="1"/>
  <c r="CH143" i="1"/>
  <c r="CG143" i="1"/>
  <c r="CF143" i="1"/>
  <c r="CE143" i="1"/>
  <c r="BF143" i="1"/>
  <c r="BR144" i="1" s="1"/>
  <c r="BE143" i="1"/>
  <c r="BQ144" i="1" s="1"/>
  <c r="BD143" i="1"/>
  <c r="BP144" i="1" s="1"/>
  <c r="BC143" i="1"/>
  <c r="BO144" i="1" s="1"/>
  <c r="BB143" i="1"/>
  <c r="BN144" i="1" s="1"/>
  <c r="BA143" i="1"/>
  <c r="BM144" i="1" s="1"/>
  <c r="AZ143" i="1"/>
  <c r="BL144" i="1" s="1"/>
  <c r="AY143" i="1"/>
  <c r="BK144" i="1" s="1"/>
  <c r="AX143" i="1"/>
  <c r="BJ144" i="1" s="1"/>
  <c r="AW143" i="1"/>
  <c r="BI144" i="1" s="1"/>
  <c r="CJ142" i="1"/>
  <c r="CI142" i="1"/>
  <c r="CH142" i="1"/>
  <c r="CG142" i="1"/>
  <c r="CF142" i="1"/>
  <c r="CE142" i="1"/>
  <c r="BM142" i="1"/>
  <c r="BJ142" i="1"/>
  <c r="BF142" i="1"/>
  <c r="BR143" i="1" s="1"/>
  <c r="BE142" i="1"/>
  <c r="BQ143" i="1" s="1"/>
  <c r="BD142" i="1"/>
  <c r="BP143" i="1" s="1"/>
  <c r="BC142" i="1"/>
  <c r="BO143" i="1" s="1"/>
  <c r="BB142" i="1"/>
  <c r="BN143" i="1" s="1"/>
  <c r="BA142" i="1"/>
  <c r="BM143" i="1" s="1"/>
  <c r="AZ142" i="1"/>
  <c r="BL143" i="1" s="1"/>
  <c r="AY142" i="1"/>
  <c r="BK143" i="1" s="1"/>
  <c r="AX142" i="1"/>
  <c r="BJ143" i="1" s="1"/>
  <c r="AW142" i="1"/>
  <c r="BI143" i="1" s="1"/>
  <c r="CJ141" i="1"/>
  <c r="CI141" i="1"/>
  <c r="CH141" i="1"/>
  <c r="CG141" i="1"/>
  <c r="CF141" i="1"/>
  <c r="CE141" i="1"/>
  <c r="CA141" i="1"/>
  <c r="BZ141" i="1"/>
  <c r="BY141" i="1"/>
  <c r="BX141" i="1"/>
  <c r="BP141" i="1"/>
  <c r="BO141" i="1"/>
  <c r="BM141" i="1"/>
  <c r="BF141" i="1"/>
  <c r="BR142" i="1" s="1"/>
  <c r="BE141" i="1"/>
  <c r="BQ142" i="1" s="1"/>
  <c r="BD141" i="1"/>
  <c r="BP142" i="1" s="1"/>
  <c r="BC141" i="1"/>
  <c r="BO142" i="1" s="1"/>
  <c r="BB141" i="1"/>
  <c r="BN142" i="1" s="1"/>
  <c r="BA141" i="1"/>
  <c r="AZ141" i="1"/>
  <c r="BL142" i="1" s="1"/>
  <c r="AY141" i="1"/>
  <c r="BK142" i="1" s="1"/>
  <c r="AX141" i="1"/>
  <c r="AW141" i="1"/>
  <c r="BI142" i="1" s="1"/>
  <c r="CJ140" i="1"/>
  <c r="CI140" i="1"/>
  <c r="CH140" i="1"/>
  <c r="CG140" i="1"/>
  <c r="CF140" i="1"/>
  <c r="CE140" i="1"/>
  <c r="CA140" i="1"/>
  <c r="BZ140" i="1"/>
  <c r="BY140" i="1"/>
  <c r="BX140" i="1"/>
  <c r="BM140" i="1"/>
  <c r="BJ140" i="1"/>
  <c r="BF140" i="1"/>
  <c r="BR141" i="1" s="1"/>
  <c r="BE140" i="1"/>
  <c r="BQ141" i="1" s="1"/>
  <c r="BD140" i="1"/>
  <c r="BC140" i="1"/>
  <c r="BB140" i="1"/>
  <c r="BN141" i="1" s="1"/>
  <c r="BA140" i="1"/>
  <c r="AZ140" i="1"/>
  <c r="BL141" i="1" s="1"/>
  <c r="AY140" i="1"/>
  <c r="BK141" i="1" s="1"/>
  <c r="AX140" i="1"/>
  <c r="BJ141" i="1" s="1"/>
  <c r="AW140" i="1"/>
  <c r="BI141" i="1" s="1"/>
  <c r="CJ139" i="1"/>
  <c r="CI139" i="1"/>
  <c r="CH139" i="1"/>
  <c r="CG139" i="1"/>
  <c r="CF139" i="1"/>
  <c r="CE139" i="1"/>
  <c r="CA139" i="1"/>
  <c r="BZ139" i="1"/>
  <c r="BY139" i="1"/>
  <c r="BX139" i="1"/>
  <c r="BP139" i="1"/>
  <c r="BO139" i="1"/>
  <c r="BM139" i="1"/>
  <c r="BF139" i="1"/>
  <c r="BR140" i="1" s="1"/>
  <c r="BE139" i="1"/>
  <c r="BQ140" i="1" s="1"/>
  <c r="BD139" i="1"/>
  <c r="BP140" i="1" s="1"/>
  <c r="BC139" i="1"/>
  <c r="BO140" i="1" s="1"/>
  <c r="BB139" i="1"/>
  <c r="BN140" i="1" s="1"/>
  <c r="BA139" i="1"/>
  <c r="AZ139" i="1"/>
  <c r="BL140" i="1" s="1"/>
  <c r="AY139" i="1"/>
  <c r="BK140" i="1" s="1"/>
  <c r="AX139" i="1"/>
  <c r="AW139" i="1"/>
  <c r="BI140" i="1" s="1"/>
  <c r="CJ138" i="1"/>
  <c r="CI138" i="1"/>
  <c r="CH138" i="1"/>
  <c r="CG138" i="1"/>
  <c r="CF138" i="1"/>
  <c r="CE138" i="1"/>
  <c r="CA138" i="1"/>
  <c r="BZ138" i="1"/>
  <c r="BY138" i="1"/>
  <c r="BX138" i="1"/>
  <c r="BM138" i="1"/>
  <c r="BJ138" i="1"/>
  <c r="BI138" i="1"/>
  <c r="BF138" i="1"/>
  <c r="BR139" i="1" s="1"/>
  <c r="BE138" i="1"/>
  <c r="BQ139" i="1" s="1"/>
  <c r="BD138" i="1"/>
  <c r="BC138" i="1"/>
  <c r="BB138" i="1"/>
  <c r="BN139" i="1" s="1"/>
  <c r="BA138" i="1"/>
  <c r="AZ138" i="1"/>
  <c r="BL139" i="1" s="1"/>
  <c r="AY138" i="1"/>
  <c r="BK139" i="1" s="1"/>
  <c r="AX138" i="1"/>
  <c r="BJ139" i="1" s="1"/>
  <c r="AW138" i="1"/>
  <c r="BI139" i="1" s="1"/>
  <c r="CJ137" i="1"/>
  <c r="CI137" i="1"/>
  <c r="CH137" i="1"/>
  <c r="CG137" i="1"/>
  <c r="CF137" i="1"/>
  <c r="CE137" i="1"/>
  <c r="CA137" i="1"/>
  <c r="BZ137" i="1"/>
  <c r="BY137" i="1"/>
  <c r="BX137" i="1"/>
  <c r="BP137" i="1"/>
  <c r="BM137" i="1"/>
  <c r="BF137" i="1"/>
  <c r="BR138" i="1" s="1"/>
  <c r="BE137" i="1"/>
  <c r="BQ138" i="1" s="1"/>
  <c r="BD137" i="1"/>
  <c r="BP138" i="1" s="1"/>
  <c r="BC137" i="1"/>
  <c r="BO138" i="1" s="1"/>
  <c r="BB137" i="1"/>
  <c r="BN138" i="1" s="1"/>
  <c r="BA137" i="1"/>
  <c r="AZ137" i="1"/>
  <c r="BL138" i="1" s="1"/>
  <c r="AY137" i="1"/>
  <c r="BK138" i="1" s="1"/>
  <c r="AX137" i="1"/>
  <c r="AW137" i="1"/>
  <c r="CJ136" i="1"/>
  <c r="CJ144" i="1" s="1"/>
  <c r="AD60" i="1" s="1"/>
  <c r="CI136" i="1"/>
  <c r="CI144" i="1" s="1"/>
  <c r="AC60" i="1" s="1"/>
  <c r="CH136" i="1"/>
  <c r="CH144" i="1" s="1"/>
  <c r="AB60" i="1" s="1"/>
  <c r="CG136" i="1"/>
  <c r="CG144" i="1" s="1"/>
  <c r="AA60" i="1" s="1"/>
  <c r="CF136" i="1"/>
  <c r="CF144" i="1" s="1"/>
  <c r="Z60" i="1" s="1"/>
  <c r="CE136" i="1"/>
  <c r="CE144" i="1" s="1"/>
  <c r="Y60" i="1" s="1"/>
  <c r="CA136" i="1"/>
  <c r="BZ136" i="1"/>
  <c r="BY136" i="1"/>
  <c r="BX136" i="1"/>
  <c r="BN136" i="1"/>
  <c r="BM136" i="1"/>
  <c r="BK136" i="1"/>
  <c r="BJ136" i="1"/>
  <c r="BF136" i="1"/>
  <c r="BR137" i="1" s="1"/>
  <c r="BE136" i="1"/>
  <c r="BQ137" i="1" s="1"/>
  <c r="BD136" i="1"/>
  <c r="BC136" i="1"/>
  <c r="BB136" i="1"/>
  <c r="BN137" i="1" s="1"/>
  <c r="BA136" i="1"/>
  <c r="AZ136" i="1"/>
  <c r="BL137" i="1" s="1"/>
  <c r="AY136" i="1"/>
  <c r="BK137" i="1" s="1"/>
  <c r="BK147" i="1" s="1"/>
  <c r="AA68" i="1" s="1"/>
  <c r="AX136" i="1"/>
  <c r="BJ137" i="1" s="1"/>
  <c r="AW136" i="1"/>
  <c r="BI137" i="1" s="1"/>
  <c r="BF135" i="1"/>
  <c r="BR136" i="1" s="1"/>
  <c r="BE135" i="1"/>
  <c r="BQ136" i="1" s="1"/>
  <c r="BQ147" i="1" s="1"/>
  <c r="AA74" i="1" s="1"/>
  <c r="BD135" i="1"/>
  <c r="BP136" i="1" s="1"/>
  <c r="BP147" i="1" s="1"/>
  <c r="AA73" i="1" s="1"/>
  <c r="BC135" i="1"/>
  <c r="BO136" i="1" s="1"/>
  <c r="BB135" i="1"/>
  <c r="BA135" i="1"/>
  <c r="AZ135" i="1"/>
  <c r="BL136" i="1" s="1"/>
  <c r="AY135" i="1"/>
  <c r="AX135" i="1"/>
  <c r="AW135" i="1"/>
  <c r="BI136" i="1" s="1"/>
  <c r="X124" i="1"/>
  <c r="W124" i="1"/>
  <c r="U124" i="1"/>
  <c r="S124" i="1"/>
  <c r="Q124" i="1"/>
  <c r="O124" i="1"/>
  <c r="M124" i="1"/>
  <c r="Y48" i="1" s="1"/>
  <c r="K124" i="1"/>
  <c r="Y46" i="1" s="1"/>
  <c r="I124" i="1"/>
  <c r="G124" i="1"/>
  <c r="F124" i="1"/>
  <c r="D124" i="1"/>
  <c r="Y47" i="1" s="1"/>
  <c r="B124" i="1"/>
  <c r="AD57" i="1"/>
  <c r="AC57" i="1"/>
  <c r="AB57" i="1"/>
  <c r="AA57" i="1"/>
  <c r="Z57" i="1"/>
  <c r="Y57" i="1"/>
  <c r="S55" i="1"/>
  <c r="AD58" i="1" s="1"/>
  <c r="R55" i="1"/>
  <c r="AC58" i="1" s="1"/>
  <c r="Q55" i="1"/>
  <c r="AB58" i="1" s="1"/>
  <c r="P55" i="1"/>
  <c r="AA58" i="1" s="1"/>
  <c r="O55" i="1"/>
  <c r="Z58" i="1" s="1"/>
  <c r="N55" i="1"/>
  <c r="Y58" i="1" s="1"/>
  <c r="Y44" i="1"/>
  <c r="Y43" i="1"/>
  <c r="BF210" i="16"/>
  <c r="BE210" i="16"/>
  <c r="BD210" i="16"/>
  <c r="BC210" i="16"/>
  <c r="BB210" i="16"/>
  <c r="BA210" i="16"/>
  <c r="AZ210" i="16"/>
  <c r="AY210" i="16"/>
  <c r="AX210" i="16"/>
  <c r="AW210" i="16"/>
  <c r="BF209" i="16"/>
  <c r="BE209" i="16"/>
  <c r="BD209" i="16"/>
  <c r="BC209" i="16"/>
  <c r="BB209" i="16"/>
  <c r="BA209" i="16"/>
  <c r="AZ209" i="16"/>
  <c r="AY209" i="16"/>
  <c r="AX209" i="16"/>
  <c r="AW209" i="16"/>
  <c r="BF208" i="16"/>
  <c r="BE208" i="16"/>
  <c r="BD208" i="16"/>
  <c r="BC208" i="16"/>
  <c r="BB208" i="16"/>
  <c r="BA208" i="16"/>
  <c r="AZ208" i="16"/>
  <c r="AY208" i="16"/>
  <c r="AX208" i="16"/>
  <c r="AW208" i="16"/>
  <c r="BF207" i="16"/>
  <c r="BE207" i="16"/>
  <c r="BD207" i="16"/>
  <c r="BC207" i="16"/>
  <c r="BB207" i="16"/>
  <c r="BA207" i="16"/>
  <c r="AZ207" i="16"/>
  <c r="AY207" i="16"/>
  <c r="AX207" i="16"/>
  <c r="AW207" i="16"/>
  <c r="BF206" i="16"/>
  <c r="BE206" i="16"/>
  <c r="BD206" i="16"/>
  <c r="BC206" i="16"/>
  <c r="BB206" i="16"/>
  <c r="BA206" i="16"/>
  <c r="AZ206" i="16"/>
  <c r="AY206" i="16"/>
  <c r="AX206" i="16"/>
  <c r="AW206" i="16"/>
  <c r="BF205" i="16"/>
  <c r="BE205" i="16"/>
  <c r="BD205" i="16"/>
  <c r="BC205" i="16"/>
  <c r="BB205" i="16"/>
  <c r="BA205" i="16"/>
  <c r="AZ205" i="16"/>
  <c r="AY205" i="16"/>
  <c r="AX205" i="16"/>
  <c r="AW205" i="16"/>
  <c r="BF204" i="16"/>
  <c r="BE204" i="16"/>
  <c r="BD204" i="16"/>
  <c r="BC204" i="16"/>
  <c r="BB204" i="16"/>
  <c r="BA204" i="16"/>
  <c r="AZ204" i="16"/>
  <c r="AY204" i="16"/>
  <c r="AX204" i="16"/>
  <c r="AW204" i="16"/>
  <c r="BF203" i="16"/>
  <c r="BE203" i="16"/>
  <c r="BD203" i="16"/>
  <c r="BC203" i="16"/>
  <c r="BB203" i="16"/>
  <c r="BA203" i="16"/>
  <c r="AZ203" i="16"/>
  <c r="AY203" i="16"/>
  <c r="AX203" i="16"/>
  <c r="AW203" i="16"/>
  <c r="BF202" i="16"/>
  <c r="BE202" i="16"/>
  <c r="BD202" i="16"/>
  <c r="BC202" i="16"/>
  <c r="BB202" i="16"/>
  <c r="BA202" i="16"/>
  <c r="AZ202" i="16"/>
  <c r="AY202" i="16"/>
  <c r="AX202" i="16"/>
  <c r="AW202" i="16"/>
  <c r="BF201" i="16"/>
  <c r="BE201" i="16"/>
  <c r="BD201" i="16"/>
  <c r="BC201" i="16"/>
  <c r="BB201" i="16"/>
  <c r="BA201" i="16"/>
  <c r="AZ201" i="16"/>
  <c r="AY201" i="16"/>
  <c r="AX201" i="16"/>
  <c r="AW201" i="16"/>
  <c r="BF200" i="16"/>
  <c r="BE200" i="16"/>
  <c r="BD200" i="16"/>
  <c r="BC200" i="16"/>
  <c r="BB200" i="16"/>
  <c r="BA200" i="16"/>
  <c r="AZ200" i="16"/>
  <c r="AY200" i="16"/>
  <c r="AX200" i="16"/>
  <c r="AW200" i="16"/>
  <c r="BF197" i="16"/>
  <c r="BE197" i="16"/>
  <c r="BD197" i="16"/>
  <c r="BC197" i="16"/>
  <c r="BB197" i="16"/>
  <c r="BA197" i="16"/>
  <c r="AZ197" i="16"/>
  <c r="AY197" i="16"/>
  <c r="AX197" i="16"/>
  <c r="AW197" i="16"/>
  <c r="BI160" i="16" s="1"/>
  <c r="BF196" i="16"/>
  <c r="BE196" i="16"/>
  <c r="BD196" i="16"/>
  <c r="BC196" i="16"/>
  <c r="BB196" i="16"/>
  <c r="BA196" i="16"/>
  <c r="AZ196" i="16"/>
  <c r="AY196" i="16"/>
  <c r="AX196" i="16"/>
  <c r="AW196" i="16"/>
  <c r="BF195" i="16"/>
  <c r="BE195" i="16"/>
  <c r="BQ158" i="16" s="1"/>
  <c r="BD195" i="16"/>
  <c r="BC195" i="16"/>
  <c r="BB195" i="16"/>
  <c r="BA195" i="16"/>
  <c r="AZ195" i="16"/>
  <c r="AY195" i="16"/>
  <c r="AX195" i="16"/>
  <c r="AW195" i="16"/>
  <c r="BF194" i="16"/>
  <c r="BE194" i="16"/>
  <c r="BD194" i="16"/>
  <c r="BC194" i="16"/>
  <c r="BB194" i="16"/>
  <c r="BA194" i="16"/>
  <c r="AZ194" i="16"/>
  <c r="AY194" i="16"/>
  <c r="AX194" i="16"/>
  <c r="AW194" i="16"/>
  <c r="BF193" i="16"/>
  <c r="BE193" i="16"/>
  <c r="BD193" i="16"/>
  <c r="BC193" i="16"/>
  <c r="BB193" i="16"/>
  <c r="BA193" i="16"/>
  <c r="AZ193" i="16"/>
  <c r="AY193" i="16"/>
  <c r="AX193" i="16"/>
  <c r="AW193" i="16"/>
  <c r="BF192" i="16"/>
  <c r="BE192" i="16"/>
  <c r="BD192" i="16"/>
  <c r="BC192" i="16"/>
  <c r="BB192" i="16"/>
  <c r="BA192" i="16"/>
  <c r="AZ192" i="16"/>
  <c r="AY192" i="16"/>
  <c r="AX192" i="16"/>
  <c r="AW192" i="16"/>
  <c r="BF191" i="16"/>
  <c r="BE191" i="16"/>
  <c r="BD191" i="16"/>
  <c r="BC191" i="16"/>
  <c r="BB191" i="16"/>
  <c r="BA191" i="16"/>
  <c r="AZ191" i="16"/>
  <c r="AY191" i="16"/>
  <c r="AX191" i="16"/>
  <c r="AW191" i="16"/>
  <c r="BF190" i="16"/>
  <c r="BE190" i="16"/>
  <c r="BD190" i="16"/>
  <c r="BC190" i="16"/>
  <c r="BB190" i="16"/>
  <c r="BA190" i="16"/>
  <c r="AZ190" i="16"/>
  <c r="AY190" i="16"/>
  <c r="AX190" i="16"/>
  <c r="AW190" i="16"/>
  <c r="BR189" i="16"/>
  <c r="BQ189" i="16"/>
  <c r="BP189" i="16"/>
  <c r="BO189" i="16"/>
  <c r="BN189" i="16"/>
  <c r="BF189" i="16"/>
  <c r="BE189" i="16"/>
  <c r="BD189" i="16"/>
  <c r="BC189" i="16"/>
  <c r="BB189" i="16"/>
  <c r="BA189" i="16"/>
  <c r="AZ189" i="16"/>
  <c r="AY189" i="16"/>
  <c r="AX189" i="16"/>
  <c r="AW189" i="16"/>
  <c r="BR188" i="16"/>
  <c r="BQ188" i="16"/>
  <c r="BP188" i="16"/>
  <c r="BO188" i="16"/>
  <c r="BN188" i="16"/>
  <c r="BF188" i="16"/>
  <c r="BE188" i="16"/>
  <c r="BD188" i="16"/>
  <c r="BC188" i="16"/>
  <c r="BB188" i="16"/>
  <c r="BA188" i="16"/>
  <c r="AZ188" i="16"/>
  <c r="AY188" i="16"/>
  <c r="AX188" i="16"/>
  <c r="AW188" i="16"/>
  <c r="BR187" i="16"/>
  <c r="BQ187" i="16"/>
  <c r="BP187" i="16"/>
  <c r="BO187" i="16"/>
  <c r="BN187" i="16"/>
  <c r="BF187" i="16"/>
  <c r="BE187" i="16"/>
  <c r="BD187" i="16"/>
  <c r="BC187" i="16"/>
  <c r="BB187" i="16"/>
  <c r="BA187" i="16"/>
  <c r="AZ187" i="16"/>
  <c r="AY187" i="16"/>
  <c r="AX187" i="16"/>
  <c r="AW187" i="16"/>
  <c r="BR186" i="16"/>
  <c r="BQ186" i="16"/>
  <c r="BP186" i="16"/>
  <c r="BO186" i="16"/>
  <c r="BN186" i="16"/>
  <c r="BR185" i="16"/>
  <c r="BQ185" i="16"/>
  <c r="BP185" i="16"/>
  <c r="BO185" i="16"/>
  <c r="BN185" i="16"/>
  <c r="BR184" i="16"/>
  <c r="BQ184" i="16"/>
  <c r="BP184" i="16"/>
  <c r="BO184" i="16"/>
  <c r="BN184" i="16"/>
  <c r="BF184" i="16"/>
  <c r="BE184" i="16"/>
  <c r="BD184" i="16"/>
  <c r="BC184" i="16"/>
  <c r="BB184" i="16"/>
  <c r="BA184" i="16"/>
  <c r="AZ184" i="16"/>
  <c r="AY184" i="16"/>
  <c r="AX184" i="16"/>
  <c r="BJ160" i="16" s="1"/>
  <c r="AW184" i="16"/>
  <c r="BR183" i="16"/>
  <c r="BQ183" i="16"/>
  <c r="BP183" i="16"/>
  <c r="BO183" i="16"/>
  <c r="BN183" i="16"/>
  <c r="BF183" i="16"/>
  <c r="BE183" i="16"/>
  <c r="BD183" i="16"/>
  <c r="BC183" i="16"/>
  <c r="BB183" i="16"/>
  <c r="BA183" i="16"/>
  <c r="BM159" i="16" s="1"/>
  <c r="AZ183" i="16"/>
  <c r="AY183" i="16"/>
  <c r="AX183" i="16"/>
  <c r="AW183" i="16"/>
  <c r="BR182" i="16"/>
  <c r="BQ182" i="16"/>
  <c r="BP182" i="16"/>
  <c r="BO182" i="16"/>
  <c r="BN182" i="16"/>
  <c r="BF182" i="16"/>
  <c r="BE182" i="16"/>
  <c r="BD182" i="16"/>
  <c r="BC182" i="16"/>
  <c r="BB182" i="16"/>
  <c r="BA182" i="16"/>
  <c r="AZ182" i="16"/>
  <c r="AY182" i="16"/>
  <c r="AX182" i="16"/>
  <c r="AW182" i="16"/>
  <c r="BR181" i="16"/>
  <c r="BQ181" i="16"/>
  <c r="BP181" i="16"/>
  <c r="BO181" i="16"/>
  <c r="BN181" i="16"/>
  <c r="BF181" i="16"/>
  <c r="BE181" i="16"/>
  <c r="BD181" i="16"/>
  <c r="BC181" i="16"/>
  <c r="BB181" i="16"/>
  <c r="BA181" i="16"/>
  <c r="AZ181" i="16"/>
  <c r="AY181" i="16"/>
  <c r="AX181" i="16"/>
  <c r="AW181" i="16"/>
  <c r="BR180" i="16"/>
  <c r="BQ180" i="16"/>
  <c r="BP180" i="16"/>
  <c r="BO180" i="16"/>
  <c r="BN180" i="16"/>
  <c r="BF180" i="16"/>
  <c r="BE180" i="16"/>
  <c r="BD180" i="16"/>
  <c r="BC180" i="16"/>
  <c r="BB180" i="16"/>
  <c r="BA180" i="16"/>
  <c r="AZ180" i="16"/>
  <c r="AY180" i="16"/>
  <c r="AX180" i="16"/>
  <c r="AW180" i="16"/>
  <c r="BR179" i="16"/>
  <c r="BQ179" i="16"/>
  <c r="BP179" i="16"/>
  <c r="BO179" i="16"/>
  <c r="BO190" i="16" s="1"/>
  <c r="BN179" i="16"/>
  <c r="BF179" i="16"/>
  <c r="BE179" i="16"/>
  <c r="BD179" i="16"/>
  <c r="BC179" i="16"/>
  <c r="BB179" i="16"/>
  <c r="BA179" i="16"/>
  <c r="AZ179" i="16"/>
  <c r="AY179" i="16"/>
  <c r="AX179" i="16"/>
  <c r="AW179" i="16"/>
  <c r="BF178" i="16"/>
  <c r="BE178" i="16"/>
  <c r="BD178" i="16"/>
  <c r="BC178" i="16"/>
  <c r="BB178" i="16"/>
  <c r="BA178" i="16"/>
  <c r="AZ178" i="16"/>
  <c r="AY178" i="16"/>
  <c r="AX178" i="16"/>
  <c r="AW178" i="16"/>
  <c r="BF177" i="16"/>
  <c r="BR153" i="16" s="1"/>
  <c r="BE177" i="16"/>
  <c r="BD177" i="16"/>
  <c r="BC177" i="16"/>
  <c r="BB177" i="16"/>
  <c r="BA177" i="16"/>
  <c r="AZ177" i="16"/>
  <c r="AY177" i="16"/>
  <c r="AX177" i="16"/>
  <c r="AW177" i="16"/>
  <c r="BF176" i="16"/>
  <c r="BE176" i="16"/>
  <c r="BD176" i="16"/>
  <c r="BC176" i="16"/>
  <c r="BB176" i="16"/>
  <c r="BA176" i="16"/>
  <c r="AZ176" i="16"/>
  <c r="AY176" i="16"/>
  <c r="AX176" i="16"/>
  <c r="AW176" i="16"/>
  <c r="BF175" i="16"/>
  <c r="BE175" i="16"/>
  <c r="BD175" i="16"/>
  <c r="BC175" i="16"/>
  <c r="BB175" i="16"/>
  <c r="BN151" i="16" s="1"/>
  <c r="BA175" i="16"/>
  <c r="AZ175" i="16"/>
  <c r="AY175" i="16"/>
  <c r="AX175" i="16"/>
  <c r="AW175" i="16"/>
  <c r="CB174" i="16"/>
  <c r="CA174" i="16"/>
  <c r="BZ174" i="16"/>
  <c r="BY174" i="16"/>
  <c r="BX174" i="16"/>
  <c r="BW174" i="16"/>
  <c r="BV174" i="16"/>
  <c r="BU174" i="16"/>
  <c r="BT174" i="16"/>
  <c r="BS174" i="16"/>
  <c r="BR174" i="16"/>
  <c r="BQ174" i="16"/>
  <c r="BP174" i="16"/>
  <c r="BO174" i="16"/>
  <c r="BN174" i="16"/>
  <c r="BM174" i="16"/>
  <c r="BL174" i="16"/>
  <c r="BK174" i="16"/>
  <c r="BJ174" i="16"/>
  <c r="BF174" i="16"/>
  <c r="BE174" i="16"/>
  <c r="BD174" i="16"/>
  <c r="BC174" i="16"/>
  <c r="BB174" i="16"/>
  <c r="BA174" i="16"/>
  <c r="AZ174" i="16"/>
  <c r="AY174" i="16"/>
  <c r="AX174" i="16"/>
  <c r="AW174" i="16"/>
  <c r="CB173" i="16"/>
  <c r="CA173" i="16"/>
  <c r="BZ173" i="16"/>
  <c r="BY173" i="16"/>
  <c r="BX173" i="16"/>
  <c r="BW173" i="16"/>
  <c r="BV173" i="16"/>
  <c r="BU173" i="16"/>
  <c r="BT173" i="16"/>
  <c r="BS173" i="16"/>
  <c r="BR173" i="16"/>
  <c r="BQ173" i="16"/>
  <c r="BP173" i="16"/>
  <c r="BO173" i="16"/>
  <c r="BN173" i="16"/>
  <c r="BM173" i="16"/>
  <c r="BL173" i="16"/>
  <c r="BK173" i="16"/>
  <c r="BJ173" i="16"/>
  <c r="CB172" i="16"/>
  <c r="CA172" i="16"/>
  <c r="BZ172" i="16"/>
  <c r="BY172" i="16"/>
  <c r="BX172" i="16"/>
  <c r="BW172" i="16"/>
  <c r="BV172" i="16"/>
  <c r="BU172" i="16"/>
  <c r="BT172" i="16"/>
  <c r="BS172" i="16"/>
  <c r="BR172" i="16"/>
  <c r="BQ172" i="16"/>
  <c r="BP172" i="16"/>
  <c r="BO172" i="16"/>
  <c r="BN172" i="16"/>
  <c r="BM172" i="16"/>
  <c r="BL172" i="16"/>
  <c r="BK172" i="16"/>
  <c r="BJ172" i="16"/>
  <c r="CB171" i="16"/>
  <c r="CA171" i="16"/>
  <c r="BZ171" i="16"/>
  <c r="BY171" i="16"/>
  <c r="BX171" i="16"/>
  <c r="BW171" i="16"/>
  <c r="BV171" i="16"/>
  <c r="BU171" i="16"/>
  <c r="BT171" i="16"/>
  <c r="BS171" i="16"/>
  <c r="BR171" i="16"/>
  <c r="BQ171" i="16"/>
  <c r="BP171" i="16"/>
  <c r="BO171" i="16"/>
  <c r="BN171" i="16"/>
  <c r="BM171" i="16"/>
  <c r="BL171" i="16"/>
  <c r="BK171" i="16"/>
  <c r="BJ171" i="16"/>
  <c r="BF171" i="16"/>
  <c r="BR160" i="16" s="1"/>
  <c r="BE171" i="16"/>
  <c r="BD171" i="16"/>
  <c r="BC171" i="16"/>
  <c r="BB171" i="16"/>
  <c r="BN160" i="16" s="1"/>
  <c r="BA171" i="16"/>
  <c r="BM160" i="16" s="1"/>
  <c r="AZ171" i="16"/>
  <c r="BL160" i="16" s="1"/>
  <c r="AY171" i="16"/>
  <c r="AX171" i="16"/>
  <c r="AW171" i="16"/>
  <c r="CB170" i="16"/>
  <c r="CA170" i="16"/>
  <c r="BZ170" i="16"/>
  <c r="BY170" i="16"/>
  <c r="BX170" i="16"/>
  <c r="BW170" i="16"/>
  <c r="BV170" i="16"/>
  <c r="BU170" i="16"/>
  <c r="BT170" i="16"/>
  <c r="BS170" i="16"/>
  <c r="BR170" i="16"/>
  <c r="BQ170" i="16"/>
  <c r="BP170" i="16"/>
  <c r="BO170" i="16"/>
  <c r="BN170" i="16"/>
  <c r="BM170" i="16"/>
  <c r="BL170" i="16"/>
  <c r="BK170" i="16"/>
  <c r="BJ170" i="16"/>
  <c r="BF170" i="16"/>
  <c r="BR159" i="16" s="1"/>
  <c r="BE170" i="16"/>
  <c r="BQ159" i="16" s="1"/>
  <c r="BD170" i="16"/>
  <c r="BC170" i="16"/>
  <c r="BB170" i="16"/>
  <c r="BA170" i="16"/>
  <c r="AZ170" i="16"/>
  <c r="AY170" i="16"/>
  <c r="BK159" i="16" s="1"/>
  <c r="AX170" i="16"/>
  <c r="AW170" i="16"/>
  <c r="CB169" i="16"/>
  <c r="CA169" i="16"/>
  <c r="BZ169" i="16"/>
  <c r="BY169" i="16"/>
  <c r="BX169" i="16"/>
  <c r="BW169" i="16"/>
  <c r="BV169" i="16"/>
  <c r="BU169" i="16"/>
  <c r="BT169" i="16"/>
  <c r="BS169" i="16"/>
  <c r="BR169" i="16"/>
  <c r="BQ169" i="16"/>
  <c r="BP169" i="16"/>
  <c r="BO169" i="16"/>
  <c r="BN169" i="16"/>
  <c r="BM169" i="16"/>
  <c r="BL169" i="16"/>
  <c r="BK169" i="16"/>
  <c r="BJ169" i="16"/>
  <c r="BF169" i="16"/>
  <c r="BE169" i="16"/>
  <c r="BD169" i="16"/>
  <c r="BP158" i="16" s="1"/>
  <c r="BC169" i="16"/>
  <c r="BO158" i="16" s="1"/>
  <c r="BB169" i="16"/>
  <c r="BA169" i="16"/>
  <c r="BM158" i="16" s="1"/>
  <c r="AZ169" i="16"/>
  <c r="BL158" i="16" s="1"/>
  <c r="AY169" i="16"/>
  <c r="BK158" i="16" s="1"/>
  <c r="AX169" i="16"/>
  <c r="AW169" i="16"/>
  <c r="CB168" i="16"/>
  <c r="CA168" i="16"/>
  <c r="BZ168" i="16"/>
  <c r="BY168" i="16"/>
  <c r="BX168" i="16"/>
  <c r="BW168" i="16"/>
  <c r="BV168" i="16"/>
  <c r="BU168" i="16"/>
  <c r="BT168" i="16"/>
  <c r="BS168" i="16"/>
  <c r="BR168" i="16"/>
  <c r="BQ168" i="16"/>
  <c r="BP168" i="16"/>
  <c r="BO168" i="16"/>
  <c r="BN168" i="16"/>
  <c r="BM168" i="16"/>
  <c r="BL168" i="16"/>
  <c r="BK168" i="16"/>
  <c r="BJ168" i="16"/>
  <c r="BF168" i="16"/>
  <c r="BE168" i="16"/>
  <c r="BD168" i="16"/>
  <c r="BP157" i="16" s="1"/>
  <c r="BC168" i="16"/>
  <c r="BB168" i="16"/>
  <c r="BA168" i="16"/>
  <c r="AZ168" i="16"/>
  <c r="AY168" i="16"/>
  <c r="AX168" i="16"/>
  <c r="AW168" i="16"/>
  <c r="BI157" i="16" s="1"/>
  <c r="CB167" i="16"/>
  <c r="CA167" i="16"/>
  <c r="BZ167" i="16"/>
  <c r="BY167" i="16"/>
  <c r="BX167" i="16"/>
  <c r="BW167" i="16"/>
  <c r="BV167" i="16"/>
  <c r="BU167" i="16"/>
  <c r="BT167" i="16"/>
  <c r="BS167" i="16"/>
  <c r="BR167" i="16"/>
  <c r="BQ167" i="16"/>
  <c r="BP167" i="16"/>
  <c r="BO167" i="16"/>
  <c r="BN167" i="16"/>
  <c r="BM167" i="16"/>
  <c r="BL167" i="16"/>
  <c r="BK167" i="16"/>
  <c r="BJ167" i="16"/>
  <c r="BF167" i="16"/>
  <c r="BE167" i="16"/>
  <c r="BD167" i="16"/>
  <c r="BC167" i="16"/>
  <c r="BB167" i="16"/>
  <c r="BN156" i="16" s="1"/>
  <c r="BA167" i="16"/>
  <c r="AZ167" i="16"/>
  <c r="AY167" i="16"/>
  <c r="AX167" i="16"/>
  <c r="BJ156" i="16" s="1"/>
  <c r="AW167" i="16"/>
  <c r="BI156" i="16" s="1"/>
  <c r="CB166" i="16"/>
  <c r="CA166" i="16"/>
  <c r="BZ166" i="16"/>
  <c r="BY166" i="16"/>
  <c r="BX166" i="16"/>
  <c r="BW166" i="16"/>
  <c r="BV166" i="16"/>
  <c r="BU166" i="16"/>
  <c r="BT166" i="16"/>
  <c r="BS166" i="16"/>
  <c r="BR166" i="16"/>
  <c r="BQ166" i="16"/>
  <c r="BP166" i="16"/>
  <c r="BO166" i="16"/>
  <c r="BN166" i="16"/>
  <c r="BM166" i="16"/>
  <c r="BL166" i="16"/>
  <c r="BK166" i="16"/>
  <c r="BJ166" i="16"/>
  <c r="BF166" i="16"/>
  <c r="BE166" i="16"/>
  <c r="BD166" i="16"/>
  <c r="BP155" i="16" s="1"/>
  <c r="BC166" i="16"/>
  <c r="BB166" i="16"/>
  <c r="BA166" i="16"/>
  <c r="AZ166" i="16"/>
  <c r="AY166" i="16"/>
  <c r="AX166" i="16"/>
  <c r="AW166" i="16"/>
  <c r="CB165" i="16"/>
  <c r="CA165" i="16"/>
  <c r="BZ165" i="16"/>
  <c r="BY165" i="16"/>
  <c r="BX165" i="16"/>
  <c r="BW165" i="16"/>
  <c r="BV165" i="16"/>
  <c r="BU165" i="16"/>
  <c r="BT165" i="16"/>
  <c r="BS165" i="16"/>
  <c r="BR165" i="16"/>
  <c r="BQ165" i="16"/>
  <c r="BP165" i="16"/>
  <c r="BO165" i="16"/>
  <c r="BN165" i="16"/>
  <c r="BM165" i="16"/>
  <c r="BL165" i="16"/>
  <c r="BK165" i="16"/>
  <c r="BJ165" i="16"/>
  <c r="BF165" i="16"/>
  <c r="BE165" i="16"/>
  <c r="BD165" i="16"/>
  <c r="BC165" i="16"/>
  <c r="BB165" i="16"/>
  <c r="BA165" i="16"/>
  <c r="AZ165" i="16"/>
  <c r="BL154" i="16" s="1"/>
  <c r="AY165" i="16"/>
  <c r="BK154" i="16" s="1"/>
  <c r="AX165" i="16"/>
  <c r="AW165" i="16"/>
  <c r="CB164" i="16"/>
  <c r="CB175" i="16" s="1"/>
  <c r="CA164" i="16"/>
  <c r="CA175" i="16" s="1"/>
  <c r="BZ164" i="16"/>
  <c r="BY164" i="16"/>
  <c r="BX164" i="16"/>
  <c r="BW164" i="16"/>
  <c r="BV164" i="16"/>
  <c r="BU164" i="16"/>
  <c r="BT164" i="16"/>
  <c r="BS164" i="16"/>
  <c r="BR164" i="16"/>
  <c r="BQ164" i="16"/>
  <c r="BQ175" i="16" s="1"/>
  <c r="BP164" i="16"/>
  <c r="BP175" i="16" s="1"/>
  <c r="BO164" i="16"/>
  <c r="BO175" i="16" s="1"/>
  <c r="BN164" i="16"/>
  <c r="BM164" i="16"/>
  <c r="BL164" i="16"/>
  <c r="BK164" i="16"/>
  <c r="BJ164" i="16"/>
  <c r="BF164" i="16"/>
  <c r="BE164" i="16"/>
  <c r="BQ153" i="16" s="1"/>
  <c r="BD164" i="16"/>
  <c r="BC164" i="16"/>
  <c r="BB164" i="16"/>
  <c r="BN153" i="16" s="1"/>
  <c r="BA164" i="16"/>
  <c r="BM153" i="16" s="1"/>
  <c r="AZ164" i="16"/>
  <c r="AY164" i="16"/>
  <c r="AX164" i="16"/>
  <c r="AW164" i="16"/>
  <c r="BF163" i="16"/>
  <c r="BE163" i="16"/>
  <c r="BD163" i="16"/>
  <c r="BC163" i="16"/>
  <c r="BO152" i="16" s="1"/>
  <c r="BB163" i="16"/>
  <c r="BA163" i="16"/>
  <c r="AZ163" i="16"/>
  <c r="AY163" i="16"/>
  <c r="BK152" i="16" s="1"/>
  <c r="AX163" i="16"/>
  <c r="BJ152" i="16" s="1"/>
  <c r="AW163" i="16"/>
  <c r="BF162" i="16"/>
  <c r="BE162" i="16"/>
  <c r="BD162" i="16"/>
  <c r="BP151" i="16" s="1"/>
  <c r="BC162" i="16"/>
  <c r="BB162" i="16"/>
  <c r="BA162" i="16"/>
  <c r="BM151" i="16" s="1"/>
  <c r="AZ162" i="16"/>
  <c r="BL151" i="16" s="1"/>
  <c r="AY162" i="16"/>
  <c r="AX162" i="16"/>
  <c r="AW162" i="16"/>
  <c r="BI151" i="16" s="1"/>
  <c r="BF161" i="16"/>
  <c r="BE161" i="16"/>
  <c r="BD161" i="16"/>
  <c r="BC161" i="16"/>
  <c r="BB161" i="16"/>
  <c r="BA161" i="16"/>
  <c r="AZ161" i="16"/>
  <c r="AY161" i="16"/>
  <c r="AX161" i="16"/>
  <c r="BJ150" i="16" s="1"/>
  <c r="AW161" i="16"/>
  <c r="BI150" i="16" s="1"/>
  <c r="BQ160" i="16"/>
  <c r="BP160" i="16"/>
  <c r="BO160" i="16"/>
  <c r="BK160" i="16"/>
  <c r="BP159" i="16"/>
  <c r="BO159" i="16"/>
  <c r="BN159" i="16"/>
  <c r="BL159" i="16"/>
  <c r="BJ159" i="16"/>
  <c r="BI159" i="16"/>
  <c r="BR158" i="16"/>
  <c r="BN158" i="16"/>
  <c r="BJ158" i="16"/>
  <c r="BI158" i="16"/>
  <c r="BF158" i="16"/>
  <c r="BE158" i="16"/>
  <c r="BD158" i="16"/>
  <c r="BC158" i="16"/>
  <c r="BB158" i="16"/>
  <c r="BA158" i="16"/>
  <c r="AZ158" i="16"/>
  <c r="AY158" i="16"/>
  <c r="AX158" i="16"/>
  <c r="AW158" i="16"/>
  <c r="BR157" i="16"/>
  <c r="BQ157" i="16"/>
  <c r="BN157" i="16"/>
  <c r="BL157" i="16"/>
  <c r="BK157" i="16"/>
  <c r="BJ157" i="16"/>
  <c r="BF157" i="16"/>
  <c r="BE157" i="16"/>
  <c r="BD157" i="16"/>
  <c r="BC157" i="16"/>
  <c r="BB157" i="16"/>
  <c r="BA157" i="16"/>
  <c r="AZ157" i="16"/>
  <c r="AY157" i="16"/>
  <c r="AX157" i="16"/>
  <c r="AW157" i="16"/>
  <c r="BR156" i="16"/>
  <c r="BQ156" i="16"/>
  <c r="BO156" i="16"/>
  <c r="BL156" i="16"/>
  <c r="BF156" i="16"/>
  <c r="BE156" i="16"/>
  <c r="BD156" i="16"/>
  <c r="BC156" i="16"/>
  <c r="BB156" i="16"/>
  <c r="BA156" i="16"/>
  <c r="AZ156" i="16"/>
  <c r="AY156" i="16"/>
  <c r="AX156" i="16"/>
  <c r="AW156" i="16"/>
  <c r="BR155" i="16"/>
  <c r="BQ155" i="16"/>
  <c r="BO155" i="16"/>
  <c r="BN155" i="16"/>
  <c r="BM155" i="16"/>
  <c r="BL155" i="16"/>
  <c r="BJ155" i="16"/>
  <c r="BF155" i="16"/>
  <c r="BE155" i="16"/>
  <c r="BD155" i="16"/>
  <c r="BC155" i="16"/>
  <c r="BB155" i="16"/>
  <c r="BA155" i="16"/>
  <c r="AZ155" i="16"/>
  <c r="AY155" i="16"/>
  <c r="AX155" i="16"/>
  <c r="AW155" i="16"/>
  <c r="BR154" i="16"/>
  <c r="BP154" i="16"/>
  <c r="BO154" i="16"/>
  <c r="BN154" i="16"/>
  <c r="BM154" i="16"/>
  <c r="BJ154" i="16"/>
  <c r="BF154" i="16"/>
  <c r="BE154" i="16"/>
  <c r="BD154" i="16"/>
  <c r="BC154" i="16"/>
  <c r="BB154" i="16"/>
  <c r="BA154" i="16"/>
  <c r="AZ154" i="16"/>
  <c r="AY154" i="16"/>
  <c r="AX154" i="16"/>
  <c r="AW154" i="16"/>
  <c r="BP153" i="16"/>
  <c r="BK153" i="16"/>
  <c r="BJ153" i="16"/>
  <c r="BI153" i="16"/>
  <c r="BF153" i="16"/>
  <c r="BE153" i="16"/>
  <c r="BD153" i="16"/>
  <c r="BC153" i="16"/>
  <c r="BB153" i="16"/>
  <c r="BA153" i="16"/>
  <c r="AZ153" i="16"/>
  <c r="AY153" i="16"/>
  <c r="AX153" i="16"/>
  <c r="AW153" i="16"/>
  <c r="BR152" i="16"/>
  <c r="BQ152" i="16"/>
  <c r="BP152" i="16"/>
  <c r="BN152" i="16"/>
  <c r="BL152" i="16"/>
  <c r="BI152" i="16"/>
  <c r="BF152" i="16"/>
  <c r="BE152" i="16"/>
  <c r="BD152" i="16"/>
  <c r="BC152" i="16"/>
  <c r="BB152" i="16"/>
  <c r="BA152" i="16"/>
  <c r="AZ152" i="16"/>
  <c r="AY152" i="16"/>
  <c r="AX152" i="16"/>
  <c r="AW152" i="16"/>
  <c r="BQ151" i="16"/>
  <c r="BO151" i="16"/>
  <c r="BK151" i="16"/>
  <c r="BJ151" i="16"/>
  <c r="BF151" i="16"/>
  <c r="BE151" i="16"/>
  <c r="BD151" i="16"/>
  <c r="BC151" i="16"/>
  <c r="BB151" i="16"/>
  <c r="BA151" i="16"/>
  <c r="AZ151" i="16"/>
  <c r="AY151" i="16"/>
  <c r="AX151" i="16"/>
  <c r="AW151" i="16"/>
  <c r="BR150" i="16"/>
  <c r="BQ150" i="16"/>
  <c r="BP150" i="16"/>
  <c r="BO150" i="16"/>
  <c r="BN150" i="16"/>
  <c r="BM150" i="16"/>
  <c r="BL150" i="16"/>
  <c r="BF150" i="16"/>
  <c r="BE150" i="16"/>
  <c r="BD150" i="16"/>
  <c r="BC150" i="16"/>
  <c r="BB150" i="16"/>
  <c r="BA150" i="16"/>
  <c r="AZ150" i="16"/>
  <c r="AY150" i="16"/>
  <c r="AX150" i="16"/>
  <c r="AW150" i="16"/>
  <c r="BF149" i="16"/>
  <c r="BE149" i="16"/>
  <c r="BD149" i="16"/>
  <c r="BC149" i="16"/>
  <c r="BB149" i="16"/>
  <c r="BA149" i="16"/>
  <c r="AZ149" i="16"/>
  <c r="AY149" i="16"/>
  <c r="AX149" i="16"/>
  <c r="AW149" i="16"/>
  <c r="BF148" i="16"/>
  <c r="BE148" i="16"/>
  <c r="BD148" i="16"/>
  <c r="BC148" i="16"/>
  <c r="BB148" i="16"/>
  <c r="BA148" i="16"/>
  <c r="AZ148" i="16"/>
  <c r="AY148" i="16"/>
  <c r="AX148" i="16"/>
  <c r="AW148" i="16"/>
  <c r="BI146" i="16"/>
  <c r="BF145" i="16"/>
  <c r="BR146" i="16" s="1"/>
  <c r="BE145" i="16"/>
  <c r="BQ146" i="16" s="1"/>
  <c r="BD145" i="16"/>
  <c r="BC145" i="16"/>
  <c r="BB145" i="16"/>
  <c r="BN146" i="16" s="1"/>
  <c r="BA145" i="16"/>
  <c r="BM146" i="16" s="1"/>
  <c r="AZ145" i="16"/>
  <c r="BL146" i="16" s="1"/>
  <c r="AY145" i="16"/>
  <c r="AX145" i="16"/>
  <c r="BJ146" i="16" s="1"/>
  <c r="AW145" i="16"/>
  <c r="BF144" i="16"/>
  <c r="BR145" i="16" s="1"/>
  <c r="BE144" i="16"/>
  <c r="BQ145" i="16" s="1"/>
  <c r="BD144" i="16"/>
  <c r="BP145" i="16" s="1"/>
  <c r="BC144" i="16"/>
  <c r="BO145" i="16" s="1"/>
  <c r="BB144" i="16"/>
  <c r="BN145" i="16" s="1"/>
  <c r="BA144" i="16"/>
  <c r="AZ144" i="16"/>
  <c r="AY144" i="16"/>
  <c r="BK145" i="16" s="1"/>
  <c r="AX144" i="16"/>
  <c r="AW144" i="16"/>
  <c r="CJ143" i="16"/>
  <c r="CI143" i="16"/>
  <c r="CH143" i="16"/>
  <c r="CG143" i="16"/>
  <c r="CF143" i="16"/>
  <c r="CE143" i="16"/>
  <c r="BF143" i="16"/>
  <c r="BR144" i="16" s="1"/>
  <c r="BE143" i="16"/>
  <c r="BD143" i="16"/>
  <c r="BC143" i="16"/>
  <c r="BO144" i="16" s="1"/>
  <c r="BB143" i="16"/>
  <c r="BA143" i="16"/>
  <c r="AZ143" i="16"/>
  <c r="BL144" i="16" s="1"/>
  <c r="AY143" i="16"/>
  <c r="BK144" i="16" s="1"/>
  <c r="AX143" i="16"/>
  <c r="BJ144" i="16" s="1"/>
  <c r="AW143" i="16"/>
  <c r="BI144" i="16" s="1"/>
  <c r="CJ142" i="16"/>
  <c r="CI142" i="16"/>
  <c r="CH142" i="16"/>
  <c r="CG142" i="16"/>
  <c r="CF142" i="16"/>
  <c r="CE142" i="16"/>
  <c r="BF142" i="16"/>
  <c r="BR143" i="16" s="1"/>
  <c r="BE142" i="16"/>
  <c r="BQ143" i="16" s="1"/>
  <c r="BD142" i="16"/>
  <c r="BP143" i="16" s="1"/>
  <c r="BC142" i="16"/>
  <c r="BO143" i="16" s="1"/>
  <c r="BB142" i="16"/>
  <c r="BN143" i="16" s="1"/>
  <c r="BA142" i="16"/>
  <c r="BM143" i="16" s="1"/>
  <c r="AZ142" i="16"/>
  <c r="BL143" i="16" s="1"/>
  <c r="AY142" i="16"/>
  <c r="AX142" i="16"/>
  <c r="AW142" i="16"/>
  <c r="BI143" i="16" s="1"/>
  <c r="CJ141" i="16"/>
  <c r="CI141" i="16"/>
  <c r="CH141" i="16"/>
  <c r="CG141" i="16"/>
  <c r="CF141" i="16"/>
  <c r="CE141" i="16"/>
  <c r="CA141" i="16"/>
  <c r="BZ141" i="16"/>
  <c r="BY141" i="16"/>
  <c r="BX141" i="16"/>
  <c r="BF141" i="16"/>
  <c r="BR142" i="16" s="1"/>
  <c r="BE141" i="16"/>
  <c r="BQ142" i="16" s="1"/>
  <c r="BD141" i="16"/>
  <c r="BC141" i="16"/>
  <c r="BO142" i="16" s="1"/>
  <c r="BB141" i="16"/>
  <c r="BN142" i="16" s="1"/>
  <c r="BA141" i="16"/>
  <c r="BM142" i="16" s="1"/>
  <c r="AZ141" i="16"/>
  <c r="BL142" i="16" s="1"/>
  <c r="AY141" i="16"/>
  <c r="BK142" i="16" s="1"/>
  <c r="AX141" i="16"/>
  <c r="BJ142" i="16" s="1"/>
  <c r="AW141" i="16"/>
  <c r="BI142" i="16" s="1"/>
  <c r="CJ140" i="16"/>
  <c r="CI140" i="16"/>
  <c r="CH140" i="16"/>
  <c r="CG140" i="16"/>
  <c r="CF140" i="16"/>
  <c r="CE140" i="16"/>
  <c r="CA140" i="16"/>
  <c r="BZ140" i="16"/>
  <c r="BY140" i="16"/>
  <c r="BX140" i="16"/>
  <c r="BM140" i="16"/>
  <c r="BF140" i="16"/>
  <c r="BE140" i="16"/>
  <c r="BD140" i="16"/>
  <c r="BP141" i="16" s="1"/>
  <c r="BC140" i="16"/>
  <c r="BO141" i="16" s="1"/>
  <c r="BB140" i="16"/>
  <c r="BN141" i="16" s="1"/>
  <c r="BA140" i="16"/>
  <c r="BM141" i="16" s="1"/>
  <c r="AZ140" i="16"/>
  <c r="BL141" i="16" s="1"/>
  <c r="AY140" i="16"/>
  <c r="BK141" i="16" s="1"/>
  <c r="AX140" i="16"/>
  <c r="BJ141" i="16" s="1"/>
  <c r="AW140" i="16"/>
  <c r="BI141" i="16" s="1"/>
  <c r="CJ139" i="16"/>
  <c r="CI139" i="16"/>
  <c r="CH139" i="16"/>
  <c r="CG139" i="16"/>
  <c r="CF139" i="16"/>
  <c r="CE139" i="16"/>
  <c r="CA139" i="16"/>
  <c r="BZ139" i="16"/>
  <c r="BY139" i="16"/>
  <c r="BX139" i="16"/>
  <c r="BF139" i="16"/>
  <c r="BR140" i="16" s="1"/>
  <c r="BE139" i="16"/>
  <c r="BQ140" i="16" s="1"/>
  <c r="BD139" i="16"/>
  <c r="BP140" i="16" s="1"/>
  <c r="BC139" i="16"/>
  <c r="BO140" i="16" s="1"/>
  <c r="BB139" i="16"/>
  <c r="BN140" i="16" s="1"/>
  <c r="BA139" i="16"/>
  <c r="AZ139" i="16"/>
  <c r="AY139" i="16"/>
  <c r="AX139" i="16"/>
  <c r="BJ140" i="16" s="1"/>
  <c r="AW139" i="16"/>
  <c r="BI140" i="16" s="1"/>
  <c r="CJ138" i="16"/>
  <c r="CI138" i="16"/>
  <c r="CH138" i="16"/>
  <c r="CG138" i="16"/>
  <c r="CF138" i="16"/>
  <c r="CE138" i="16"/>
  <c r="CA138" i="16"/>
  <c r="BZ138" i="16"/>
  <c r="BY138" i="16"/>
  <c r="BX138" i="16"/>
  <c r="BF138" i="16"/>
  <c r="BR139" i="16" s="1"/>
  <c r="BE138" i="16"/>
  <c r="BQ139" i="16" s="1"/>
  <c r="BD138" i="16"/>
  <c r="BP139" i="16" s="1"/>
  <c r="BC138" i="16"/>
  <c r="BO139" i="16" s="1"/>
  <c r="BB138" i="16"/>
  <c r="BN139" i="16" s="1"/>
  <c r="BA138" i="16"/>
  <c r="BM139" i="16" s="1"/>
  <c r="AZ138" i="16"/>
  <c r="BL139" i="16" s="1"/>
  <c r="AY138" i="16"/>
  <c r="BK139" i="16" s="1"/>
  <c r="AX138" i="16"/>
  <c r="BJ139" i="16" s="1"/>
  <c r="AW138" i="16"/>
  <c r="CJ137" i="16"/>
  <c r="CI137" i="16"/>
  <c r="CH137" i="16"/>
  <c r="CG137" i="16"/>
  <c r="CF137" i="16"/>
  <c r="CE137" i="16"/>
  <c r="CA137" i="16"/>
  <c r="BZ137" i="16"/>
  <c r="BY137" i="16"/>
  <c r="BX137" i="16"/>
  <c r="BF137" i="16"/>
  <c r="BR138" i="16" s="1"/>
  <c r="BE137" i="16"/>
  <c r="BQ138" i="16" s="1"/>
  <c r="BD137" i="16"/>
  <c r="BP138" i="16" s="1"/>
  <c r="BC137" i="16"/>
  <c r="BO138" i="16" s="1"/>
  <c r="BB137" i="16"/>
  <c r="BN138" i="16" s="1"/>
  <c r="BA137" i="16"/>
  <c r="BM138" i="16" s="1"/>
  <c r="AZ137" i="16"/>
  <c r="BL138" i="16" s="1"/>
  <c r="AY137" i="16"/>
  <c r="BK138" i="16" s="1"/>
  <c r="AX137" i="16"/>
  <c r="BJ138" i="16" s="1"/>
  <c r="AW137" i="16"/>
  <c r="BI138" i="16" s="1"/>
  <c r="CJ136" i="16"/>
  <c r="CI136" i="16"/>
  <c r="CH136" i="16"/>
  <c r="CG136" i="16"/>
  <c r="CF136" i="16"/>
  <c r="CE136" i="16"/>
  <c r="CA136" i="16"/>
  <c r="BZ136" i="16"/>
  <c r="BY136" i="16"/>
  <c r="BX136" i="16"/>
  <c r="BN136" i="16"/>
  <c r="BM136" i="16"/>
  <c r="BF136" i="16"/>
  <c r="BR137" i="16" s="1"/>
  <c r="BE136" i="16"/>
  <c r="BQ137" i="16" s="1"/>
  <c r="BD136" i="16"/>
  <c r="BP137" i="16" s="1"/>
  <c r="BC136" i="16"/>
  <c r="BO137" i="16" s="1"/>
  <c r="BB136" i="16"/>
  <c r="BN137" i="16" s="1"/>
  <c r="BA136" i="16"/>
  <c r="BM137" i="16" s="1"/>
  <c r="AZ136" i="16"/>
  <c r="BL137" i="16" s="1"/>
  <c r="AY136" i="16"/>
  <c r="BK137" i="16" s="1"/>
  <c r="AX136" i="16"/>
  <c r="BJ137" i="16" s="1"/>
  <c r="AW136" i="16"/>
  <c r="BI137" i="16" s="1"/>
  <c r="BF135" i="16"/>
  <c r="BR136" i="16" s="1"/>
  <c r="BE135" i="16"/>
  <c r="BQ136" i="16" s="1"/>
  <c r="BD135" i="16"/>
  <c r="BP136" i="16" s="1"/>
  <c r="BC135" i="16"/>
  <c r="BO136" i="16" s="1"/>
  <c r="BB135" i="16"/>
  <c r="BA135" i="16"/>
  <c r="AZ135" i="16"/>
  <c r="BL136" i="16" s="1"/>
  <c r="AY135" i="16"/>
  <c r="BK136" i="16" s="1"/>
  <c r="AX135" i="16"/>
  <c r="BJ136" i="16" s="1"/>
  <c r="AW135" i="16"/>
  <c r="BI136" i="16" s="1"/>
  <c r="X124" i="16"/>
  <c r="W124" i="16"/>
  <c r="U124" i="16"/>
  <c r="S124" i="16"/>
  <c r="Q124" i="16"/>
  <c r="O124" i="16"/>
  <c r="M124" i="16"/>
  <c r="Y48" i="16" s="1"/>
  <c r="K124" i="16"/>
  <c r="I124" i="16"/>
  <c r="G124" i="16"/>
  <c r="F124" i="16"/>
  <c r="D124" i="16"/>
  <c r="Y47" i="16" s="1"/>
  <c r="B124" i="16"/>
  <c r="AD57" i="16"/>
  <c r="AC57" i="16"/>
  <c r="AB57" i="16"/>
  <c r="AA57" i="16"/>
  <c r="Z57" i="16"/>
  <c r="Y57" i="16"/>
  <c r="S55" i="16"/>
  <c r="AD58" i="16" s="1"/>
  <c r="R55" i="16"/>
  <c r="AC58" i="16" s="1"/>
  <c r="Q55" i="16"/>
  <c r="AB58" i="16" s="1"/>
  <c r="P55" i="16"/>
  <c r="AA58" i="16" s="1"/>
  <c r="O55" i="16"/>
  <c r="Z58" i="16" s="1"/>
  <c r="N55" i="16"/>
  <c r="Y58" i="16" s="1"/>
  <c r="Y46" i="16"/>
  <c r="Y44" i="16"/>
  <c r="Y43" i="16"/>
  <c r="E34" i="35"/>
  <c r="E34" i="36" s="1"/>
  <c r="F34" i="35"/>
  <c r="E30" i="37" s="1"/>
  <c r="G34" i="35"/>
  <c r="H34" i="35"/>
  <c r="I34" i="35"/>
  <c r="J34" i="35"/>
  <c r="F35" i="35"/>
  <c r="G35" i="35"/>
  <c r="H35" i="35"/>
  <c r="I35" i="35"/>
  <c r="J35" i="35"/>
  <c r="F36" i="35"/>
  <c r="G36" i="35"/>
  <c r="H36" i="35"/>
  <c r="I36" i="35"/>
  <c r="J36" i="35"/>
  <c r="F37" i="35"/>
  <c r="G37" i="35"/>
  <c r="H37" i="35"/>
  <c r="I37" i="35"/>
  <c r="J37" i="35"/>
  <c r="F38" i="35"/>
  <c r="G38" i="35"/>
  <c r="H38" i="35"/>
  <c r="I38" i="35"/>
  <c r="J38" i="35"/>
  <c r="F40" i="35"/>
  <c r="G40" i="35"/>
  <c r="H40" i="35"/>
  <c r="I40" i="35"/>
  <c r="J40" i="35"/>
  <c r="E36" i="35"/>
  <c r="E36" i="36" s="1"/>
  <c r="E37" i="35"/>
  <c r="E37" i="36" s="1"/>
  <c r="E38" i="35"/>
  <c r="E38" i="36" s="1"/>
  <c r="E40" i="35"/>
  <c r="E40" i="36" s="1"/>
  <c r="E35" i="35"/>
  <c r="E35" i="36" s="1"/>
  <c r="BK175" i="30" l="1"/>
  <c r="BW175" i="30"/>
  <c r="BV180" i="30" s="1"/>
  <c r="Z54" i="30" s="1"/>
  <c r="Z61" i="30" s="1"/>
  <c r="BJ175" i="30"/>
  <c r="BZ180" i="30" s="1"/>
  <c r="AD54" i="30" s="1"/>
  <c r="AD61" i="30" s="1"/>
  <c r="BV175" i="30"/>
  <c r="BM147" i="30"/>
  <c r="AA70" i="30" s="1"/>
  <c r="BL150" i="30"/>
  <c r="BM150" i="30"/>
  <c r="BJ175" i="29"/>
  <c r="BV175" i="29"/>
  <c r="BU175" i="29"/>
  <c r="BK150" i="29"/>
  <c r="BL150" i="29"/>
  <c r="BO137" i="28"/>
  <c r="BK161" i="28"/>
  <c r="AC68" i="28" s="1"/>
  <c r="BR151" i="28"/>
  <c r="BR161" i="28" s="1"/>
  <c r="AC75" i="28" s="1"/>
  <c r="BU175" i="28"/>
  <c r="BY180" i="28" s="1"/>
  <c r="AC54" i="28" s="1"/>
  <c r="AC61" i="28" s="1"/>
  <c r="BJ175" i="27"/>
  <c r="BV175" i="27"/>
  <c r="BW180" i="27" s="1"/>
  <c r="AA54" i="27" s="1"/>
  <c r="AA61" i="27" s="1"/>
  <c r="BL150" i="27"/>
  <c r="BU175" i="25"/>
  <c r="BK150" i="25"/>
  <c r="BM141" i="24"/>
  <c r="BQ175" i="24"/>
  <c r="BN151" i="24"/>
  <c r="BN161" i="24" s="1"/>
  <c r="AC71" i="24" s="1"/>
  <c r="BI152" i="24"/>
  <c r="BK153" i="24"/>
  <c r="BM154" i="24"/>
  <c r="BL156" i="24"/>
  <c r="BL161" i="24" s="1"/>
  <c r="AC69" i="24" s="1"/>
  <c r="BO157" i="24"/>
  <c r="BI159" i="24"/>
  <c r="BR160" i="24"/>
  <c r="BO190" i="24"/>
  <c r="BU180" i="24" s="1"/>
  <c r="Y54" i="24" s="1"/>
  <c r="Y61" i="24" s="1"/>
  <c r="BQ154" i="24"/>
  <c r="BI156" i="24"/>
  <c r="BK157" i="24"/>
  <c r="BM158" i="24"/>
  <c r="BO159" i="24"/>
  <c r="BQ160" i="24"/>
  <c r="BO154" i="24"/>
  <c r="BO161" i="24" s="1"/>
  <c r="AC72" i="24" s="1"/>
  <c r="BQ155" i="24"/>
  <c r="BI157" i="24"/>
  <c r="BK175" i="23"/>
  <c r="BW175" i="23"/>
  <c r="BJ175" i="23"/>
  <c r="BZ180" i="23" s="1"/>
  <c r="AD54" i="23" s="1"/>
  <c r="AD61" i="23" s="1"/>
  <c r="BV175" i="23"/>
  <c r="BW180" i="23" s="1"/>
  <c r="AA54" i="23" s="1"/>
  <c r="AA61" i="23" s="1"/>
  <c r="BL150" i="23"/>
  <c r="BM150" i="23"/>
  <c r="BP175" i="22"/>
  <c r="CB175" i="22"/>
  <c r="BJ175" i="22"/>
  <c r="BV175" i="22"/>
  <c r="BK150" i="22"/>
  <c r="BL150" i="22"/>
  <c r="BR150" i="22"/>
  <c r="BJ175" i="20"/>
  <c r="BZ180" i="20" s="1"/>
  <c r="AD54" i="20" s="1"/>
  <c r="AD61" i="20" s="1"/>
  <c r="BV175" i="20"/>
  <c r="BQ175" i="20"/>
  <c r="BO190" i="20"/>
  <c r="BU180" i="20" s="1"/>
  <c r="Y54" i="20" s="1"/>
  <c r="Y61" i="20" s="1"/>
  <c r="BL150" i="20"/>
  <c r="BO137" i="19"/>
  <c r="BP137" i="19"/>
  <c r="BR151" i="19"/>
  <c r="BJ175" i="19"/>
  <c r="BK175" i="19"/>
  <c r="BV175" i="19"/>
  <c r="BW175" i="19"/>
  <c r="BV180" i="19" s="1"/>
  <c r="Z54" i="19" s="1"/>
  <c r="Z61" i="19" s="1"/>
  <c r="BU175" i="19"/>
  <c r="BL150" i="19"/>
  <c r="BM150" i="19"/>
  <c r="BJ175" i="18"/>
  <c r="BV175" i="18"/>
  <c r="BU175" i="18"/>
  <c r="BY180" i="18" s="1"/>
  <c r="AC54" i="18" s="1"/>
  <c r="AC61" i="18" s="1"/>
  <c r="BK150" i="18"/>
  <c r="BL150" i="18"/>
  <c r="BJ175" i="15"/>
  <c r="BV175" i="15"/>
  <c r="BU175" i="15"/>
  <c r="BK150" i="15"/>
  <c r="BL150" i="15"/>
  <c r="BJ175" i="14"/>
  <c r="BZ180" i="14" s="1"/>
  <c r="AD54" i="14" s="1"/>
  <c r="AD61" i="14" s="1"/>
  <c r="BV175" i="14"/>
  <c r="BK150" i="14"/>
  <c r="BL150" i="14"/>
  <c r="BM136" i="13"/>
  <c r="BO137" i="13"/>
  <c r="BO147" i="13" s="1"/>
  <c r="AA72" i="13" s="1"/>
  <c r="BP137" i="13"/>
  <c r="BM140" i="13"/>
  <c r="BI142" i="13"/>
  <c r="BJ142" i="13"/>
  <c r="BJ175" i="13"/>
  <c r="BV175" i="13"/>
  <c r="BU175" i="13"/>
  <c r="BK150" i="13"/>
  <c r="BL150" i="13"/>
  <c r="BR151" i="13"/>
  <c r="BM152" i="13"/>
  <c r="BN152" i="13"/>
  <c r="BO153" i="13"/>
  <c r="BP153" i="13"/>
  <c r="BQ154" i="13"/>
  <c r="BR154" i="13"/>
  <c r="BP156" i="13"/>
  <c r="BQ156" i="13"/>
  <c r="BP190" i="13"/>
  <c r="BM159" i="13"/>
  <c r="BN159" i="13"/>
  <c r="BJ160" i="13"/>
  <c r="BK160" i="13"/>
  <c r="BL153" i="13"/>
  <c r="BM153" i="13"/>
  <c r="BI154" i="13"/>
  <c r="BJ154" i="13"/>
  <c r="BK155" i="13"/>
  <c r="BL155" i="13"/>
  <c r="BM156" i="13"/>
  <c r="BO157" i="13"/>
  <c r="BP157" i="13"/>
  <c r="BR158" i="13"/>
  <c r="BI160" i="13"/>
  <c r="BI155" i="13"/>
  <c r="BJ155" i="13"/>
  <c r="BK156" i="13"/>
  <c r="BL156" i="13"/>
  <c r="BM157" i="13"/>
  <c r="BN157" i="13"/>
  <c r="BP137" i="12"/>
  <c r="BJ175" i="12"/>
  <c r="BV175" i="12"/>
  <c r="BL150" i="12"/>
  <c r="Y59" i="11"/>
  <c r="BI142" i="11"/>
  <c r="BU175" i="11"/>
  <c r="BK150" i="11"/>
  <c r="BR151" i="11"/>
  <c r="BR161" i="11" s="1"/>
  <c r="AC75" i="11" s="1"/>
  <c r="BM152" i="11"/>
  <c r="BO153" i="11"/>
  <c r="BQ154" i="11"/>
  <c r="BP156" i="11"/>
  <c r="BM159" i="11"/>
  <c r="BJ160" i="11"/>
  <c r="BL153" i="11"/>
  <c r="BI154" i="11"/>
  <c r="BK155" i="11"/>
  <c r="BM156" i="11"/>
  <c r="BO157" i="11"/>
  <c r="BQ158" i="11"/>
  <c r="BI160" i="11"/>
  <c r="BI155" i="11"/>
  <c r="BK156" i="11"/>
  <c r="BM157" i="11"/>
  <c r="BP137" i="9"/>
  <c r="BJ175" i="9"/>
  <c r="BZ180" i="9" s="1"/>
  <c r="AD54" i="9" s="1"/>
  <c r="AD61" i="9" s="1"/>
  <c r="BV175" i="9"/>
  <c r="BL150" i="9"/>
  <c r="BO175" i="8"/>
  <c r="CA175" i="8"/>
  <c r="BU175" i="8"/>
  <c r="BK150" i="8"/>
  <c r="BO137" i="7"/>
  <c r="BP137" i="7"/>
  <c r="BR151" i="7"/>
  <c r="BK147" i="7"/>
  <c r="AA68" i="7" s="1"/>
  <c r="BJ175" i="7"/>
  <c r="BV175" i="7"/>
  <c r="BU175" i="7"/>
  <c r="BK150" i="7"/>
  <c r="BL150" i="7"/>
  <c r="BJ175" i="6"/>
  <c r="BV175" i="6"/>
  <c r="BU175" i="6"/>
  <c r="BK150" i="6"/>
  <c r="BL150" i="6"/>
  <c r="Y59" i="33"/>
  <c r="BV180" i="33"/>
  <c r="Z54" i="33" s="1"/>
  <c r="Z61" i="33" s="1"/>
  <c r="BO147" i="33"/>
  <c r="AA72" i="33" s="1"/>
  <c r="BP147" i="33"/>
  <c r="AA73" i="33" s="1"/>
  <c r="BU180" i="33"/>
  <c r="Y54" i="33" s="1"/>
  <c r="Y61" i="33" s="1"/>
  <c r="BQ147" i="33"/>
  <c r="AA74" i="33" s="1"/>
  <c r="BJ147" i="33"/>
  <c r="AA67" i="33" s="1"/>
  <c r="BR147" i="33"/>
  <c r="AA75" i="33" s="1"/>
  <c r="BL147" i="33"/>
  <c r="AA69" i="33" s="1"/>
  <c r="BK161" i="33"/>
  <c r="AC68" i="33" s="1"/>
  <c r="BX180" i="33"/>
  <c r="AB54" i="33" s="1"/>
  <c r="AB61" i="33" s="1"/>
  <c r="BW180" i="33"/>
  <c r="AA54" i="33" s="1"/>
  <c r="AA61" i="33" s="1"/>
  <c r="Y59" i="32"/>
  <c r="BR147" i="32"/>
  <c r="AA75" i="32" s="1"/>
  <c r="BN147" i="32"/>
  <c r="AA71" i="32" s="1"/>
  <c r="BV180" i="32"/>
  <c r="Z54" i="32" s="1"/>
  <c r="Z61" i="32" s="1"/>
  <c r="BR161" i="32"/>
  <c r="AC75" i="32" s="1"/>
  <c r="BP147" i="32"/>
  <c r="AA73" i="32" s="1"/>
  <c r="BJ147" i="32"/>
  <c r="AA67" i="32" s="1"/>
  <c r="BK147" i="32"/>
  <c r="AA68" i="32" s="1"/>
  <c r="BM147" i="32"/>
  <c r="AA70" i="32" s="1"/>
  <c r="BJ161" i="32"/>
  <c r="AC67" i="32" s="1"/>
  <c r="BL147" i="32"/>
  <c r="AA69" i="32" s="1"/>
  <c r="BI161" i="32"/>
  <c r="AC66" i="32" s="1"/>
  <c r="BK161" i="32"/>
  <c r="AC68" i="32" s="1"/>
  <c r="BL161" i="32"/>
  <c r="AC69" i="32" s="1"/>
  <c r="BY180" i="32"/>
  <c r="AC54" i="32" s="1"/>
  <c r="AC61" i="32" s="1"/>
  <c r="BQ161" i="32"/>
  <c r="AC74" i="32" s="1"/>
  <c r="BX180" i="32"/>
  <c r="AB54" i="32" s="1"/>
  <c r="AB61" i="32" s="1"/>
  <c r="BM161" i="32"/>
  <c r="AC70" i="32" s="1"/>
  <c r="BN161" i="32"/>
  <c r="AC71" i="32" s="1"/>
  <c r="BQ147" i="32"/>
  <c r="AA74" i="32" s="1"/>
  <c r="BP161" i="32"/>
  <c r="AC73" i="32" s="1"/>
  <c r="BJ147" i="31"/>
  <c r="AA67" i="31" s="1"/>
  <c r="BM161" i="31"/>
  <c r="AC70" i="31" s="1"/>
  <c r="BK147" i="31"/>
  <c r="AA68" i="31" s="1"/>
  <c r="BN161" i="31"/>
  <c r="AC71" i="31" s="1"/>
  <c r="BL147" i="31"/>
  <c r="AA69" i="31" s="1"/>
  <c r="BP161" i="31"/>
  <c r="AC73" i="31" s="1"/>
  <c r="BI161" i="31"/>
  <c r="AC66" i="31" s="1"/>
  <c r="BJ161" i="31"/>
  <c r="AC67" i="31" s="1"/>
  <c r="BR161" i="31"/>
  <c r="AC75" i="31" s="1"/>
  <c r="BZ180" i="31"/>
  <c r="AD54" i="31" s="1"/>
  <c r="AD61" i="31" s="1"/>
  <c r="BK161" i="31"/>
  <c r="AC68" i="31" s="1"/>
  <c r="BO147" i="31"/>
  <c r="AA72" i="31" s="1"/>
  <c r="BQ147" i="31"/>
  <c r="AA74" i="31" s="1"/>
  <c r="BL161" i="31"/>
  <c r="AC69" i="31" s="1"/>
  <c r="BU180" i="31"/>
  <c r="Y54" i="31" s="1"/>
  <c r="Y61" i="31" s="1"/>
  <c r="BP147" i="31"/>
  <c r="AA73" i="31" s="1"/>
  <c r="BM147" i="31"/>
  <c r="AA70" i="31" s="1"/>
  <c r="BY180" i="31"/>
  <c r="AC54" i="31" s="1"/>
  <c r="AC61" i="31" s="1"/>
  <c r="Y59" i="31"/>
  <c r="BR147" i="31"/>
  <c r="AA75" i="31" s="1"/>
  <c r="BN147" i="31"/>
  <c r="AA71" i="31" s="1"/>
  <c r="BO161" i="31"/>
  <c r="AC72" i="31" s="1"/>
  <c r="BX180" i="31"/>
  <c r="AB54" i="31" s="1"/>
  <c r="AB61" i="31" s="1"/>
  <c r="BQ161" i="31"/>
  <c r="AC74" i="31" s="1"/>
  <c r="BW180" i="31"/>
  <c r="AA54" i="31" s="1"/>
  <c r="AA61" i="31" s="1"/>
  <c r="Y59" i="30"/>
  <c r="BU180" i="30"/>
  <c r="Y54" i="30" s="1"/>
  <c r="Y61" i="30" s="1"/>
  <c r="BP147" i="30"/>
  <c r="AA73" i="30" s="1"/>
  <c r="BQ147" i="30"/>
  <c r="AA74" i="30" s="1"/>
  <c r="BR147" i="30"/>
  <c r="AA75" i="30" s="1"/>
  <c r="BN147" i="30"/>
  <c r="AA71" i="30" s="1"/>
  <c r="BJ161" i="30"/>
  <c r="AC67" i="30" s="1"/>
  <c r="BO147" i="30"/>
  <c r="AA72" i="30" s="1"/>
  <c r="BK161" i="30"/>
  <c r="AC68" i="30" s="1"/>
  <c r="BN161" i="30"/>
  <c r="AC71" i="30" s="1"/>
  <c r="BY180" i="30"/>
  <c r="AC54" i="30" s="1"/>
  <c r="AC61" i="30" s="1"/>
  <c r="BL161" i="30"/>
  <c r="AC69" i="30" s="1"/>
  <c r="BI147" i="30"/>
  <c r="AA66" i="30" s="1"/>
  <c r="BO161" i="30"/>
  <c r="AC72" i="30" s="1"/>
  <c r="BM161" i="30"/>
  <c r="AC70" i="30" s="1"/>
  <c r="BJ147" i="30"/>
  <c r="AA67" i="30" s="1"/>
  <c r="BP161" i="30"/>
  <c r="AC73" i="30" s="1"/>
  <c r="BK147" i="30"/>
  <c r="AA68" i="30" s="1"/>
  <c r="BQ161" i="30"/>
  <c r="AC74" i="30" s="1"/>
  <c r="BX180" i="30"/>
  <c r="AB54" i="30" s="1"/>
  <c r="AB61" i="30" s="1"/>
  <c r="BL147" i="30"/>
  <c r="AA69" i="30" s="1"/>
  <c r="BR161" i="30"/>
  <c r="AC75" i="30" s="1"/>
  <c r="BW180" i="30"/>
  <c r="AA54" i="30" s="1"/>
  <c r="AA61" i="30" s="1"/>
  <c r="Y59" i="29"/>
  <c r="BJ147" i="29"/>
  <c r="AA67" i="29" s="1"/>
  <c r="BP161" i="29"/>
  <c r="AC73" i="29" s="1"/>
  <c r="BV180" i="29"/>
  <c r="Z54" i="29" s="1"/>
  <c r="Z61" i="29" s="1"/>
  <c r="BK147" i="29"/>
  <c r="AA68" i="29" s="1"/>
  <c r="BL147" i="29"/>
  <c r="AA69" i="29" s="1"/>
  <c r="BR161" i="29"/>
  <c r="AC75" i="29" s="1"/>
  <c r="BI161" i="29"/>
  <c r="AC66" i="29" s="1"/>
  <c r="BO147" i="29"/>
  <c r="AA72" i="29" s="1"/>
  <c r="BJ161" i="29"/>
  <c r="AC67" i="29" s="1"/>
  <c r="BZ180" i="29"/>
  <c r="AD54" i="29" s="1"/>
  <c r="AD61" i="29" s="1"/>
  <c r="BK161" i="29"/>
  <c r="AC68" i="29" s="1"/>
  <c r="BM147" i="29"/>
  <c r="AA70" i="29" s="1"/>
  <c r="BQ161" i="29"/>
  <c r="AC74" i="29" s="1"/>
  <c r="BL161" i="29"/>
  <c r="AC69" i="29" s="1"/>
  <c r="BR147" i="29"/>
  <c r="AA75" i="29" s="1"/>
  <c r="BN147" i="29"/>
  <c r="AA71" i="29" s="1"/>
  <c r="BY180" i="29"/>
  <c r="AC54" i="29" s="1"/>
  <c r="AC61" i="29" s="1"/>
  <c r="BM161" i="29"/>
  <c r="AC70" i="29" s="1"/>
  <c r="BO161" i="29"/>
  <c r="AC72" i="29" s="1"/>
  <c r="BX180" i="29"/>
  <c r="AB54" i="29" s="1"/>
  <c r="AB61" i="29" s="1"/>
  <c r="BI147" i="29"/>
  <c r="AA66" i="29" s="1"/>
  <c r="BN161" i="29"/>
  <c r="AC71" i="29" s="1"/>
  <c r="BW180" i="29"/>
  <c r="AA54" i="29" s="1"/>
  <c r="AA61" i="29" s="1"/>
  <c r="Y59" i="28"/>
  <c r="BO147" i="28"/>
  <c r="AA72" i="28" s="1"/>
  <c r="BL161" i="28"/>
  <c r="AC69" i="28" s="1"/>
  <c r="BV180" i="28"/>
  <c r="Z54" i="28" s="1"/>
  <c r="Z61" i="28" s="1"/>
  <c r="BP147" i="28"/>
  <c r="AA73" i="28" s="1"/>
  <c r="BM161" i="28"/>
  <c r="AC70" i="28" s="1"/>
  <c r="BU180" i="28"/>
  <c r="Y54" i="28" s="1"/>
  <c r="Y61" i="28" s="1"/>
  <c r="BN161" i="28"/>
  <c r="AC71" i="28" s="1"/>
  <c r="BR147" i="28"/>
  <c r="AA75" i="28" s="1"/>
  <c r="BM147" i="28"/>
  <c r="AA70" i="28" s="1"/>
  <c r="BN147" i="28"/>
  <c r="AA71" i="28" s="1"/>
  <c r="BP161" i="28"/>
  <c r="AC73" i="28" s="1"/>
  <c r="BI161" i="28"/>
  <c r="AC66" i="28" s="1"/>
  <c r="BQ161" i="28"/>
  <c r="AC74" i="28" s="1"/>
  <c r="BK147" i="28"/>
  <c r="AA68" i="28" s="1"/>
  <c r="BZ180" i="28"/>
  <c r="AD54" i="28" s="1"/>
  <c r="AD61" i="28" s="1"/>
  <c r="BL147" i="28"/>
  <c r="AA69" i="28" s="1"/>
  <c r="BX180" i="28"/>
  <c r="AB54" i="28" s="1"/>
  <c r="AB61" i="28" s="1"/>
  <c r="BW180" i="28"/>
  <c r="AA54" i="28" s="1"/>
  <c r="AA61" i="28" s="1"/>
  <c r="Y59" i="27"/>
  <c r="BJ147" i="27"/>
  <c r="AA67" i="27" s="1"/>
  <c r="BP161" i="27"/>
  <c r="AC73" i="27" s="1"/>
  <c r="BV180" i="27"/>
  <c r="Z54" i="27" s="1"/>
  <c r="Z61" i="27" s="1"/>
  <c r="BK147" i="27"/>
  <c r="AA68" i="27" s="1"/>
  <c r="BL147" i="27"/>
  <c r="AA69" i="27" s="1"/>
  <c r="BR161" i="27"/>
  <c r="AC75" i="27" s="1"/>
  <c r="BM147" i="27"/>
  <c r="AA70" i="27" s="1"/>
  <c r="BO147" i="27"/>
  <c r="AA72" i="27" s="1"/>
  <c r="BJ161" i="27"/>
  <c r="AC67" i="27" s="1"/>
  <c r="BP147" i="27"/>
  <c r="AA73" i="27" s="1"/>
  <c r="BQ147" i="27"/>
  <c r="AA74" i="27" s="1"/>
  <c r="BI147" i="27"/>
  <c r="AA66" i="27" s="1"/>
  <c r="BZ180" i="27"/>
  <c r="AD54" i="27" s="1"/>
  <c r="AD61" i="27" s="1"/>
  <c r="BL161" i="27"/>
  <c r="AC69" i="27" s="1"/>
  <c r="BR147" i="27"/>
  <c r="AA75" i="27" s="1"/>
  <c r="BN147" i="27"/>
  <c r="AA71" i="27" s="1"/>
  <c r="BM161" i="27"/>
  <c r="AC70" i="27" s="1"/>
  <c r="BY180" i="27"/>
  <c r="AC54" i="27" s="1"/>
  <c r="AC61" i="27" s="1"/>
  <c r="BN161" i="27"/>
  <c r="AC71" i="27" s="1"/>
  <c r="BX180" i="27"/>
  <c r="AB54" i="27" s="1"/>
  <c r="AB61" i="27" s="1"/>
  <c r="BO161" i="27"/>
  <c r="AC72" i="27" s="1"/>
  <c r="Y59" i="26"/>
  <c r="BO147" i="26"/>
  <c r="AA72" i="26" s="1"/>
  <c r="BN161" i="26"/>
  <c r="AC71" i="26" s="1"/>
  <c r="BQ161" i="26"/>
  <c r="AC74" i="26" s="1"/>
  <c r="BR147" i="26"/>
  <c r="AA75" i="26" s="1"/>
  <c r="BJ147" i="26"/>
  <c r="AA67" i="26" s="1"/>
  <c r="BM147" i="26"/>
  <c r="AA70" i="26" s="1"/>
  <c r="BN147" i="26"/>
  <c r="AA71" i="26" s="1"/>
  <c r="BI161" i="26"/>
  <c r="AC66" i="26" s="1"/>
  <c r="BK147" i="26"/>
  <c r="AA68" i="26" s="1"/>
  <c r="BJ161" i="26"/>
  <c r="AC67" i="26" s="1"/>
  <c r="BL147" i="26"/>
  <c r="AA69" i="26" s="1"/>
  <c r="BY180" i="26"/>
  <c r="AC54" i="26" s="1"/>
  <c r="AC61" i="26" s="1"/>
  <c r="BL161" i="26"/>
  <c r="AC69" i="26" s="1"/>
  <c r="BX180" i="26"/>
  <c r="AB54" i="26" s="1"/>
  <c r="AB61" i="26" s="1"/>
  <c r="BM161" i="26"/>
  <c r="AC70" i="26" s="1"/>
  <c r="BW180" i="26"/>
  <c r="AA54" i="26" s="1"/>
  <c r="AA61" i="26" s="1"/>
  <c r="Y59" i="25"/>
  <c r="BI147" i="25"/>
  <c r="AA66" i="25" s="1"/>
  <c r="BK147" i="25"/>
  <c r="AA68" i="25" s="1"/>
  <c r="BL147" i="25"/>
  <c r="AA69" i="25" s="1"/>
  <c r="BQ161" i="25"/>
  <c r="AC74" i="25" s="1"/>
  <c r="BI161" i="25"/>
  <c r="AC66" i="25" s="1"/>
  <c r="BN147" i="25"/>
  <c r="AA71" i="25" s="1"/>
  <c r="BO147" i="25"/>
  <c r="AA72" i="25" s="1"/>
  <c r="BK161" i="25"/>
  <c r="AC68" i="25" s="1"/>
  <c r="BP147" i="25"/>
  <c r="AA73" i="25" s="1"/>
  <c r="BJ147" i="25"/>
  <c r="AA67" i="25" s="1"/>
  <c r="BZ180" i="25"/>
  <c r="AD54" i="25" s="1"/>
  <c r="AD61" i="25" s="1"/>
  <c r="BR147" i="25"/>
  <c r="AA75" i="25" s="1"/>
  <c r="BM147" i="25"/>
  <c r="AA70" i="25" s="1"/>
  <c r="BY180" i="25"/>
  <c r="AC54" i="25" s="1"/>
  <c r="AC61" i="25" s="1"/>
  <c r="BQ147" i="25"/>
  <c r="AA74" i="25" s="1"/>
  <c r="BL161" i="25"/>
  <c r="AC69" i="25" s="1"/>
  <c r="BX180" i="25"/>
  <c r="AB54" i="25" s="1"/>
  <c r="AB61" i="25" s="1"/>
  <c r="BM161" i="25"/>
  <c r="AC70" i="25" s="1"/>
  <c r="Y59" i="24"/>
  <c r="BP147" i="24"/>
  <c r="AA73" i="24" s="1"/>
  <c r="BQ161" i="24"/>
  <c r="AC74" i="24" s="1"/>
  <c r="BR147" i="24"/>
  <c r="AA75" i="24" s="1"/>
  <c r="BJ147" i="24"/>
  <c r="AA67" i="24" s="1"/>
  <c r="BN147" i="24"/>
  <c r="AA71" i="24" s="1"/>
  <c r="BK147" i="24"/>
  <c r="AA68" i="24" s="1"/>
  <c r="BI161" i="24"/>
  <c r="AC66" i="24" s="1"/>
  <c r="BL147" i="24"/>
  <c r="AA69" i="24" s="1"/>
  <c r="BJ161" i="24"/>
  <c r="AC67" i="24" s="1"/>
  <c r="BM147" i="24"/>
  <c r="AA70" i="24" s="1"/>
  <c r="BX180" i="24"/>
  <c r="AB54" i="24" s="1"/>
  <c r="AB61" i="24" s="1"/>
  <c r="BO147" i="24"/>
  <c r="AA72" i="24" s="1"/>
  <c r="BM161" i="24"/>
  <c r="AC70" i="24" s="1"/>
  <c r="BW180" i="24"/>
  <c r="AA54" i="24" s="1"/>
  <c r="AA61" i="24" s="1"/>
  <c r="Y59" i="23"/>
  <c r="BV180" i="23"/>
  <c r="Z54" i="23" s="1"/>
  <c r="Z61" i="23" s="1"/>
  <c r="BP147" i="23"/>
  <c r="AA73" i="23" s="1"/>
  <c r="BU180" i="23"/>
  <c r="Y54" i="23" s="1"/>
  <c r="Y61" i="23" s="1"/>
  <c r="BR147" i="23"/>
  <c r="AA75" i="23" s="1"/>
  <c r="BN147" i="23"/>
  <c r="AA71" i="23" s="1"/>
  <c r="BN161" i="23"/>
  <c r="AC71" i="23" s="1"/>
  <c r="BO147" i="23"/>
  <c r="AA72" i="23" s="1"/>
  <c r="BI161" i="23"/>
  <c r="AC66" i="23" s="1"/>
  <c r="BJ161" i="23"/>
  <c r="AC67" i="23" s="1"/>
  <c r="BQ161" i="23"/>
  <c r="AC74" i="23" s="1"/>
  <c r="BY180" i="23"/>
  <c r="AC54" i="23" s="1"/>
  <c r="AC61" i="23" s="1"/>
  <c r="BL161" i="23"/>
  <c r="AC69" i="23" s="1"/>
  <c r="BK147" i="23"/>
  <c r="AA68" i="23" s="1"/>
  <c r="BM161" i="23"/>
  <c r="AC70" i="23" s="1"/>
  <c r="BL147" i="23"/>
  <c r="AA69" i="23" s="1"/>
  <c r="BX180" i="23"/>
  <c r="AB54" i="23" s="1"/>
  <c r="AB61" i="23" s="1"/>
  <c r="Y59" i="22"/>
  <c r="BJ147" i="22"/>
  <c r="AA67" i="22" s="1"/>
  <c r="BK147" i="22"/>
  <c r="AA68" i="22" s="1"/>
  <c r="BU180" i="22"/>
  <c r="Y54" i="22" s="1"/>
  <c r="Y61" i="22" s="1"/>
  <c r="BR161" i="22"/>
  <c r="AC75" i="22" s="1"/>
  <c r="BL147" i="22"/>
  <c r="AA69" i="22" s="1"/>
  <c r="BO147" i="22"/>
  <c r="AA72" i="22" s="1"/>
  <c r="BJ161" i="22"/>
  <c r="AC67" i="22" s="1"/>
  <c r="BP147" i="22"/>
  <c r="AA73" i="22" s="1"/>
  <c r="BK161" i="22"/>
  <c r="AC68" i="22" s="1"/>
  <c r="BQ147" i="22"/>
  <c r="AA74" i="22" s="1"/>
  <c r="BM147" i="22"/>
  <c r="AA70" i="22" s="1"/>
  <c r="BZ180" i="22"/>
  <c r="AD54" i="22" s="1"/>
  <c r="AD61" i="22" s="1"/>
  <c r="BL161" i="22"/>
  <c r="AC69" i="22" s="1"/>
  <c r="BN147" i="22"/>
  <c r="AA71" i="22" s="1"/>
  <c r="BN161" i="22"/>
  <c r="AC71" i="22" s="1"/>
  <c r="BR147" i="22"/>
  <c r="AA75" i="22" s="1"/>
  <c r="BO161" i="22"/>
  <c r="AC72" i="22" s="1"/>
  <c r="BY180" i="22"/>
  <c r="AC54" i="22" s="1"/>
  <c r="AC61" i="22" s="1"/>
  <c r="BQ161" i="22"/>
  <c r="AC74" i="22" s="1"/>
  <c r="BX180" i="22"/>
  <c r="AB54" i="22" s="1"/>
  <c r="AB61" i="22" s="1"/>
  <c r="BI147" i="22"/>
  <c r="AA66" i="22" s="1"/>
  <c r="BP161" i="22"/>
  <c r="AC73" i="22" s="1"/>
  <c r="BW180" i="22"/>
  <c r="AA54" i="22" s="1"/>
  <c r="AA61" i="22" s="1"/>
  <c r="Y59" i="21"/>
  <c r="BV180" i="21"/>
  <c r="Z54" i="21" s="1"/>
  <c r="Z61" i="21" s="1"/>
  <c r="BR161" i="21"/>
  <c r="AC75" i="21" s="1"/>
  <c r="BL147" i="21"/>
  <c r="AA69" i="21" s="1"/>
  <c r="BI161" i="21"/>
  <c r="AC66" i="21" s="1"/>
  <c r="BO147" i="21"/>
  <c r="AA72" i="21" s="1"/>
  <c r="BM161" i="21"/>
  <c r="AC70" i="21" s="1"/>
  <c r="BJ161" i="21"/>
  <c r="AC67" i="21" s="1"/>
  <c r="BP147" i="21"/>
  <c r="AA73" i="21" s="1"/>
  <c r="BN161" i="21"/>
  <c r="AC71" i="21" s="1"/>
  <c r="BL161" i="21"/>
  <c r="AC69" i="21" s="1"/>
  <c r="BR147" i="21"/>
  <c r="AA75" i="21" s="1"/>
  <c r="BJ147" i="21"/>
  <c r="AA67" i="21" s="1"/>
  <c r="BY180" i="21"/>
  <c r="AC54" i="21" s="1"/>
  <c r="AC61" i="21" s="1"/>
  <c r="BM147" i="21"/>
  <c r="AA70" i="21" s="1"/>
  <c r="BX180" i="21"/>
  <c r="AB54" i="21" s="1"/>
  <c r="AB61" i="21" s="1"/>
  <c r="BN147" i="21"/>
  <c r="AA71" i="21" s="1"/>
  <c r="BW180" i="21"/>
  <c r="AA54" i="21" s="1"/>
  <c r="AA61" i="21" s="1"/>
  <c r="Y59" i="20"/>
  <c r="BR147" i="20"/>
  <c r="AA75" i="20" s="1"/>
  <c r="BM147" i="20"/>
  <c r="AA70" i="20" s="1"/>
  <c r="BQ161" i="20"/>
  <c r="AC74" i="20" s="1"/>
  <c r="BJ147" i="20"/>
  <c r="AA67" i="20" s="1"/>
  <c r="BK147" i="20"/>
  <c r="AA68" i="20" s="1"/>
  <c r="BJ161" i="20"/>
  <c r="AC67" i="20" s="1"/>
  <c r="BL147" i="20"/>
  <c r="AA69" i="20" s="1"/>
  <c r="BL161" i="20"/>
  <c r="AC69" i="20" s="1"/>
  <c r="BM161" i="20"/>
  <c r="AC70" i="20" s="1"/>
  <c r="BY180" i="20"/>
  <c r="AC54" i="20" s="1"/>
  <c r="AC61" i="20" s="1"/>
  <c r="BP147" i="20"/>
  <c r="AA73" i="20" s="1"/>
  <c r="BN161" i="20"/>
  <c r="AC71" i="20" s="1"/>
  <c r="BX180" i="20"/>
  <c r="AB54" i="20" s="1"/>
  <c r="AB61" i="20" s="1"/>
  <c r="BI147" i="20"/>
  <c r="AA66" i="20" s="1"/>
  <c r="BO161" i="20"/>
  <c r="AC72" i="20" s="1"/>
  <c r="BW180" i="20"/>
  <c r="AA54" i="20" s="1"/>
  <c r="AA61" i="20" s="1"/>
  <c r="Y59" i="19"/>
  <c r="BU180" i="19"/>
  <c r="Y54" i="19" s="1"/>
  <c r="Y61" i="19" s="1"/>
  <c r="BP147" i="19"/>
  <c r="AA73" i="19" s="1"/>
  <c r="BQ147" i="19"/>
  <c r="AA74" i="19" s="1"/>
  <c r="BM147" i="19"/>
  <c r="AA70" i="19" s="1"/>
  <c r="BR147" i="19"/>
  <c r="AA75" i="19" s="1"/>
  <c r="BN147" i="19"/>
  <c r="AA71" i="19" s="1"/>
  <c r="BI161" i="19"/>
  <c r="AC66" i="19" s="1"/>
  <c r="BO147" i="19"/>
  <c r="AA72" i="19" s="1"/>
  <c r="BN161" i="19"/>
  <c r="AC71" i="19" s="1"/>
  <c r="BJ161" i="19"/>
  <c r="AC67" i="19" s="1"/>
  <c r="BO161" i="19"/>
  <c r="AC72" i="19" s="1"/>
  <c r="BK161" i="19"/>
  <c r="AC68" i="19" s="1"/>
  <c r="BZ180" i="19"/>
  <c r="AD54" i="19" s="1"/>
  <c r="AD61" i="19" s="1"/>
  <c r="BI147" i="19"/>
  <c r="AA66" i="19" s="1"/>
  <c r="BP161" i="19"/>
  <c r="AC73" i="19" s="1"/>
  <c r="BY180" i="19"/>
  <c r="AC54" i="19" s="1"/>
  <c r="AC61" i="19" s="1"/>
  <c r="BL161" i="19"/>
  <c r="AC69" i="19" s="1"/>
  <c r="BJ147" i="19"/>
  <c r="AA67" i="19" s="1"/>
  <c r="BQ161" i="19"/>
  <c r="AC74" i="19" s="1"/>
  <c r="BM161" i="19"/>
  <c r="AC70" i="19" s="1"/>
  <c r="BK147" i="19"/>
  <c r="AA68" i="19" s="1"/>
  <c r="BR161" i="19"/>
  <c r="AC75" i="19" s="1"/>
  <c r="BL147" i="19"/>
  <c r="AA69" i="19" s="1"/>
  <c r="BW180" i="19"/>
  <c r="AA54" i="19" s="1"/>
  <c r="AA61" i="19" s="1"/>
  <c r="BU180" i="18"/>
  <c r="Y54" i="18" s="1"/>
  <c r="Y61" i="18" s="1"/>
  <c r="BI147" i="18"/>
  <c r="AA66" i="18" s="1"/>
  <c r="BJ147" i="18"/>
  <c r="AA67" i="18" s="1"/>
  <c r="BL147" i="18"/>
  <c r="AA69" i="18" s="1"/>
  <c r="BK147" i="18"/>
  <c r="AA68" i="18" s="1"/>
  <c r="BI161" i="18"/>
  <c r="AC66" i="18" s="1"/>
  <c r="BJ161" i="18"/>
  <c r="AC67" i="18" s="1"/>
  <c r="BZ180" i="18"/>
  <c r="AD54" i="18" s="1"/>
  <c r="AD61" i="18" s="1"/>
  <c r="BK161" i="18"/>
  <c r="AC68" i="18" s="1"/>
  <c r="BM161" i="18"/>
  <c r="AC70" i="18" s="1"/>
  <c r="BL161" i="18"/>
  <c r="AC69" i="18" s="1"/>
  <c r="BN161" i="18"/>
  <c r="AC71" i="18" s="1"/>
  <c r="BP147" i="18"/>
  <c r="AA73" i="18" s="1"/>
  <c r="BO161" i="18"/>
  <c r="AC72" i="18" s="1"/>
  <c r="BQ147" i="18"/>
  <c r="AA74" i="18" s="1"/>
  <c r="BP161" i="18"/>
  <c r="AC73" i="18" s="1"/>
  <c r="BX180" i="18"/>
  <c r="AB54" i="18" s="1"/>
  <c r="AB61" i="18" s="1"/>
  <c r="Y59" i="18"/>
  <c r="BR147" i="18"/>
  <c r="AA75" i="18" s="1"/>
  <c r="BM147" i="18"/>
  <c r="AA70" i="18" s="1"/>
  <c r="BQ161" i="18"/>
  <c r="AC74" i="18" s="1"/>
  <c r="BW180" i="18"/>
  <c r="AA54" i="18" s="1"/>
  <c r="AA61" i="18" s="1"/>
  <c r="Y59" i="17"/>
  <c r="BR147" i="17"/>
  <c r="AA75" i="17" s="1"/>
  <c r="BV180" i="17"/>
  <c r="Z54" i="17" s="1"/>
  <c r="Z61" i="17" s="1"/>
  <c r="BN147" i="17"/>
  <c r="AA71" i="17" s="1"/>
  <c r="BI147" i="17"/>
  <c r="AA66" i="17" s="1"/>
  <c r="BK147" i="17"/>
  <c r="AA68" i="17" s="1"/>
  <c r="BP147" i="17"/>
  <c r="AA73" i="17" s="1"/>
  <c r="BJ161" i="17"/>
  <c r="AC67" i="17" s="1"/>
  <c r="BM161" i="17"/>
  <c r="AC70" i="17" s="1"/>
  <c r="BI161" i="17"/>
  <c r="AC66" i="17" s="1"/>
  <c r="BN161" i="17"/>
  <c r="AC71" i="17" s="1"/>
  <c r="BK161" i="17"/>
  <c r="AC68" i="17" s="1"/>
  <c r="BP161" i="17"/>
  <c r="AC73" i="17" s="1"/>
  <c r="BL161" i="17"/>
  <c r="AC69" i="17" s="1"/>
  <c r="BQ161" i="17"/>
  <c r="AC74" i="17" s="1"/>
  <c r="BZ180" i="17"/>
  <c r="AD54" i="17" s="1"/>
  <c r="AD61" i="17" s="1"/>
  <c r="BO147" i="17"/>
  <c r="AA72" i="17" s="1"/>
  <c r="BX180" i="17"/>
  <c r="AB54" i="17" s="1"/>
  <c r="AB61" i="17" s="1"/>
  <c r="BQ147" i="17"/>
  <c r="AA74" i="17" s="1"/>
  <c r="BJ147" i="17"/>
  <c r="AA67" i="17" s="1"/>
  <c r="Y59" i="15"/>
  <c r="BR161" i="15"/>
  <c r="AC75" i="15" s="1"/>
  <c r="BL147" i="15"/>
  <c r="AA69" i="15" s="1"/>
  <c r="BI161" i="15"/>
  <c r="AC66" i="15" s="1"/>
  <c r="BO147" i="15"/>
  <c r="AA72" i="15" s="1"/>
  <c r="BJ161" i="15"/>
  <c r="AC67" i="15" s="1"/>
  <c r="BP147" i="15"/>
  <c r="AA73" i="15" s="1"/>
  <c r="BZ180" i="15"/>
  <c r="AD54" i="15" s="1"/>
  <c r="AD61" i="15" s="1"/>
  <c r="BK161" i="15"/>
  <c r="AC68" i="15" s="1"/>
  <c r="BM161" i="15"/>
  <c r="AC70" i="15" s="1"/>
  <c r="BL161" i="15"/>
  <c r="AC69" i="15" s="1"/>
  <c r="BR147" i="15"/>
  <c r="AA75" i="15" s="1"/>
  <c r="BM147" i="15"/>
  <c r="AA70" i="15" s="1"/>
  <c r="BN161" i="15"/>
  <c r="AC71" i="15" s="1"/>
  <c r="BN147" i="15"/>
  <c r="AA71" i="15" s="1"/>
  <c r="BO161" i="15"/>
  <c r="AC72" i="15" s="1"/>
  <c r="BY180" i="15"/>
  <c r="AC54" i="15" s="1"/>
  <c r="AC61" i="15" s="1"/>
  <c r="BP161" i="15"/>
  <c r="AC73" i="15" s="1"/>
  <c r="BX180" i="15"/>
  <c r="AB54" i="15" s="1"/>
  <c r="AB61" i="15" s="1"/>
  <c r="BI147" i="15"/>
  <c r="AA66" i="15" s="1"/>
  <c r="BK147" i="15"/>
  <c r="AA68" i="15" s="1"/>
  <c r="BQ161" i="15"/>
  <c r="AC74" i="15" s="1"/>
  <c r="BW180" i="15"/>
  <c r="AA54" i="15" s="1"/>
  <c r="AA61" i="15" s="1"/>
  <c r="Y59" i="14"/>
  <c r="BV180" i="14"/>
  <c r="Z54" i="14" s="1"/>
  <c r="Z61" i="14" s="1"/>
  <c r="BJ147" i="14"/>
  <c r="AA67" i="14" s="1"/>
  <c r="BK147" i="14"/>
  <c r="AA68" i="14" s="1"/>
  <c r="BL147" i="14"/>
  <c r="AA69" i="14" s="1"/>
  <c r="BI161" i="14"/>
  <c r="AC66" i="14" s="1"/>
  <c r="BM161" i="14"/>
  <c r="AC70" i="14" s="1"/>
  <c r="BJ161" i="14"/>
  <c r="AC67" i="14" s="1"/>
  <c r="BN161" i="14"/>
  <c r="AC71" i="14" s="1"/>
  <c r="BK161" i="14"/>
  <c r="AC68" i="14" s="1"/>
  <c r="BO147" i="14"/>
  <c r="AA72" i="14" s="1"/>
  <c r="BL161" i="14"/>
  <c r="AC69" i="14" s="1"/>
  <c r="BP147" i="14"/>
  <c r="AA73" i="14" s="1"/>
  <c r="BP161" i="14"/>
  <c r="AC73" i="14" s="1"/>
  <c r="BQ147" i="14"/>
  <c r="AA74" i="14" s="1"/>
  <c r="BR147" i="14"/>
  <c r="AA75" i="14" s="1"/>
  <c r="BN147" i="14"/>
  <c r="AA71" i="14" s="1"/>
  <c r="BR161" i="14"/>
  <c r="AC75" i="14" s="1"/>
  <c r="BX180" i="14"/>
  <c r="AB54" i="14" s="1"/>
  <c r="AB61" i="14" s="1"/>
  <c r="BW180" i="14"/>
  <c r="AA54" i="14" s="1"/>
  <c r="AA61" i="14" s="1"/>
  <c r="Y59" i="13"/>
  <c r="BR161" i="13"/>
  <c r="AC75" i="13" s="1"/>
  <c r="BV180" i="13"/>
  <c r="Z54" i="13" s="1"/>
  <c r="Z61" i="13" s="1"/>
  <c r="BI147" i="13"/>
  <c r="AA66" i="13" s="1"/>
  <c r="BK147" i="13"/>
  <c r="AA68" i="13" s="1"/>
  <c r="BU180" i="13"/>
  <c r="Y54" i="13" s="1"/>
  <c r="Y61" i="13" s="1"/>
  <c r="BJ147" i="13"/>
  <c r="AA67" i="13" s="1"/>
  <c r="BL147" i="13"/>
  <c r="AA69" i="13" s="1"/>
  <c r="BI161" i="13"/>
  <c r="AC66" i="13" s="1"/>
  <c r="BM147" i="13"/>
  <c r="AA70" i="13" s="1"/>
  <c r="BZ180" i="13"/>
  <c r="AD54" i="13" s="1"/>
  <c r="AD61" i="13" s="1"/>
  <c r="BK161" i="13"/>
  <c r="AC68" i="13" s="1"/>
  <c r="BM161" i="13"/>
  <c r="AC70" i="13" s="1"/>
  <c r="BL161" i="13"/>
  <c r="AC69" i="13" s="1"/>
  <c r="BP147" i="13"/>
  <c r="AA73" i="13" s="1"/>
  <c r="BN161" i="13"/>
  <c r="AC71" i="13" s="1"/>
  <c r="BQ147" i="13"/>
  <c r="AA74" i="13" s="1"/>
  <c r="BO161" i="13"/>
  <c r="AC72" i="13" s="1"/>
  <c r="BY180" i="13"/>
  <c r="AC54" i="13" s="1"/>
  <c r="AC61" i="13" s="1"/>
  <c r="BR147" i="13"/>
  <c r="AA75" i="13" s="1"/>
  <c r="BN147" i="13"/>
  <c r="AA71" i="13" s="1"/>
  <c r="BP161" i="13"/>
  <c r="AC73" i="13" s="1"/>
  <c r="BX180" i="13"/>
  <c r="AB54" i="13" s="1"/>
  <c r="AB61" i="13" s="1"/>
  <c r="BQ161" i="13"/>
  <c r="AC74" i="13" s="1"/>
  <c r="BW180" i="13"/>
  <c r="AA54" i="13" s="1"/>
  <c r="AA61" i="13" s="1"/>
  <c r="Y59" i="12"/>
  <c r="BP161" i="12"/>
  <c r="AC73" i="12" s="1"/>
  <c r="BR161" i="12"/>
  <c r="AC75" i="12" s="1"/>
  <c r="BO147" i="12"/>
  <c r="AA72" i="12" s="1"/>
  <c r="BP147" i="12"/>
  <c r="AA73" i="12" s="1"/>
  <c r="BQ147" i="12"/>
  <c r="AA74" i="12" s="1"/>
  <c r="BI147" i="12"/>
  <c r="AA66" i="12" s="1"/>
  <c r="BJ161" i="12"/>
  <c r="AC67" i="12" s="1"/>
  <c r="BR147" i="12"/>
  <c r="AA75" i="12" s="1"/>
  <c r="BM147" i="12"/>
  <c r="AA70" i="12" s="1"/>
  <c r="BZ180" i="12"/>
  <c r="AD54" i="12" s="1"/>
  <c r="AD61" i="12" s="1"/>
  <c r="BL161" i="12"/>
  <c r="AC69" i="12" s="1"/>
  <c r="BN147" i="12"/>
  <c r="AA71" i="12" s="1"/>
  <c r="BM161" i="12"/>
  <c r="AC70" i="12" s="1"/>
  <c r="BY180" i="12"/>
  <c r="AC54" i="12" s="1"/>
  <c r="AC61" i="12" s="1"/>
  <c r="BJ147" i="12"/>
  <c r="AA67" i="12" s="1"/>
  <c r="BL147" i="12"/>
  <c r="AA69" i="12" s="1"/>
  <c r="BN161" i="12"/>
  <c r="AC71" i="12" s="1"/>
  <c r="BX180" i="12"/>
  <c r="AB54" i="12" s="1"/>
  <c r="AB61" i="12" s="1"/>
  <c r="BK147" i="12"/>
  <c r="AA68" i="12" s="1"/>
  <c r="BO161" i="12"/>
  <c r="AC72" i="12" s="1"/>
  <c r="BW180" i="12"/>
  <c r="AA54" i="12" s="1"/>
  <c r="AA61" i="12" s="1"/>
  <c r="BN161" i="11"/>
  <c r="AC71" i="11" s="1"/>
  <c r="BV180" i="11"/>
  <c r="Z54" i="11" s="1"/>
  <c r="Z61" i="11" s="1"/>
  <c r="BI147" i="11"/>
  <c r="AA66" i="11" s="1"/>
  <c r="BU180" i="11"/>
  <c r="Y54" i="11" s="1"/>
  <c r="Y61" i="11" s="1"/>
  <c r="BP161" i="11"/>
  <c r="AC73" i="11" s="1"/>
  <c r="BK147" i="11"/>
  <c r="AA68" i="11" s="1"/>
  <c r="BQ161" i="11"/>
  <c r="AC74" i="11" s="1"/>
  <c r="BL147" i="11"/>
  <c r="AA69" i="11" s="1"/>
  <c r="BI161" i="11"/>
  <c r="AC66" i="11" s="1"/>
  <c r="BN147" i="11"/>
  <c r="AA71" i="11" s="1"/>
  <c r="BK161" i="11"/>
  <c r="AC68" i="11" s="1"/>
  <c r="BP147" i="11"/>
  <c r="AA73" i="11" s="1"/>
  <c r="BZ180" i="11"/>
  <c r="AD54" i="11" s="1"/>
  <c r="AD61" i="11" s="1"/>
  <c r="BQ147" i="11"/>
  <c r="AA74" i="11" s="1"/>
  <c r="BJ147" i="11"/>
  <c r="AA67" i="11" s="1"/>
  <c r="BY180" i="11"/>
  <c r="AC54" i="11" s="1"/>
  <c r="AC61" i="11" s="1"/>
  <c r="BR147" i="11"/>
  <c r="AA75" i="11" s="1"/>
  <c r="BM147" i="11"/>
  <c r="AA70" i="11" s="1"/>
  <c r="BL161" i="11"/>
  <c r="AC69" i="11" s="1"/>
  <c r="BX180" i="11"/>
  <c r="AB54" i="11" s="1"/>
  <c r="AB61" i="11" s="1"/>
  <c r="BM161" i="11"/>
  <c r="AC70" i="11" s="1"/>
  <c r="BW180" i="11"/>
  <c r="AA54" i="11" s="1"/>
  <c r="AA61" i="11" s="1"/>
  <c r="Y59" i="10"/>
  <c r="BL147" i="10"/>
  <c r="AA69" i="10" s="1"/>
  <c r="BU180" i="10"/>
  <c r="Y54" i="10" s="1"/>
  <c r="Y61" i="10" s="1"/>
  <c r="BM147" i="10"/>
  <c r="AA70" i="10" s="1"/>
  <c r="BO147" i="10"/>
  <c r="AA72" i="10" s="1"/>
  <c r="BP147" i="10"/>
  <c r="AA73" i="10" s="1"/>
  <c r="BP161" i="10"/>
  <c r="AC73" i="10" s="1"/>
  <c r="BI147" i="10"/>
  <c r="AA66" i="10" s="1"/>
  <c r="BR147" i="10"/>
  <c r="AA75" i="10" s="1"/>
  <c r="BJ147" i="10"/>
  <c r="AA67" i="10" s="1"/>
  <c r="BQ147" i="10"/>
  <c r="AA74" i="10" s="1"/>
  <c r="BZ180" i="10"/>
  <c r="AD54" i="10" s="1"/>
  <c r="AD61" i="10" s="1"/>
  <c r="BY180" i="10"/>
  <c r="AC54" i="10" s="1"/>
  <c r="AC61" i="10" s="1"/>
  <c r="BI161" i="10"/>
  <c r="AC66" i="10" s="1"/>
  <c r="BX180" i="10"/>
  <c r="AB54" i="10" s="1"/>
  <c r="AB61" i="10" s="1"/>
  <c r="Y59" i="9"/>
  <c r="BN147" i="9"/>
  <c r="AA71" i="9" s="1"/>
  <c r="BV180" i="9"/>
  <c r="Z54" i="9" s="1"/>
  <c r="Z61" i="9" s="1"/>
  <c r="BJ147" i="9"/>
  <c r="AA67" i="9" s="1"/>
  <c r="BL147" i="9"/>
  <c r="AA69" i="9" s="1"/>
  <c r="BQ161" i="9"/>
  <c r="AC74" i="9" s="1"/>
  <c r="BU180" i="9"/>
  <c r="Y54" i="9" s="1"/>
  <c r="Y61" i="9" s="1"/>
  <c r="BR161" i="9"/>
  <c r="AC75" i="9" s="1"/>
  <c r="BJ161" i="9"/>
  <c r="AC67" i="9" s="1"/>
  <c r="BP147" i="9"/>
  <c r="AA73" i="9" s="1"/>
  <c r="BL161" i="9"/>
  <c r="AC69" i="9" s="1"/>
  <c r="BQ147" i="9"/>
  <c r="AA74" i="9" s="1"/>
  <c r="BI147" i="9"/>
  <c r="AA66" i="9" s="1"/>
  <c r="BR147" i="9"/>
  <c r="AA75" i="9" s="1"/>
  <c r="BK147" i="9"/>
  <c r="AA68" i="9" s="1"/>
  <c r="BM161" i="9"/>
  <c r="AC70" i="9" s="1"/>
  <c r="BY180" i="9"/>
  <c r="AC54" i="9" s="1"/>
  <c r="AC61" i="9" s="1"/>
  <c r="BN161" i="9"/>
  <c r="AC71" i="9" s="1"/>
  <c r="BX180" i="9"/>
  <c r="AB54" i="9" s="1"/>
  <c r="AB61" i="9" s="1"/>
  <c r="BM147" i="9"/>
  <c r="AA70" i="9" s="1"/>
  <c r="BO161" i="9"/>
  <c r="AC72" i="9" s="1"/>
  <c r="BW180" i="9"/>
  <c r="AA54" i="9" s="1"/>
  <c r="AA61" i="9" s="1"/>
  <c r="Y59" i="8"/>
  <c r="BM147" i="8"/>
  <c r="AA70" i="8" s="1"/>
  <c r="BI147" i="8"/>
  <c r="AA66" i="8" s="1"/>
  <c r="BK147" i="8"/>
  <c r="AA68" i="8" s="1"/>
  <c r="BN147" i="8"/>
  <c r="AA71" i="8" s="1"/>
  <c r="BJ161" i="8"/>
  <c r="AC67" i="8" s="1"/>
  <c r="BL161" i="8"/>
  <c r="AC69" i="8" s="1"/>
  <c r="BM161" i="8"/>
  <c r="AC70" i="8" s="1"/>
  <c r="BN161" i="8"/>
  <c r="AC71" i="8" s="1"/>
  <c r="BI161" i="8"/>
  <c r="AC66" i="8" s="1"/>
  <c r="BO161" i="8"/>
  <c r="AC72" i="8" s="1"/>
  <c r="BK161" i="8"/>
  <c r="AC68" i="8" s="1"/>
  <c r="BO147" i="8"/>
  <c r="AA72" i="8" s="1"/>
  <c r="BQ161" i="8"/>
  <c r="AC74" i="8" s="1"/>
  <c r="BZ180" i="8"/>
  <c r="AD54" i="8" s="1"/>
  <c r="AD61" i="8" s="1"/>
  <c r="BQ147" i="8"/>
  <c r="AA74" i="8" s="1"/>
  <c r="BJ147" i="8"/>
  <c r="AA67" i="8" s="1"/>
  <c r="BY180" i="8"/>
  <c r="AC54" i="8" s="1"/>
  <c r="AC61" i="8" s="1"/>
  <c r="BR147" i="8"/>
  <c r="AA75" i="8" s="1"/>
  <c r="BX180" i="8"/>
  <c r="AB54" i="8" s="1"/>
  <c r="AB61" i="8" s="1"/>
  <c r="BL147" i="8"/>
  <c r="AA69" i="8" s="1"/>
  <c r="BW180" i="8"/>
  <c r="AA54" i="8" s="1"/>
  <c r="AA61" i="8" s="1"/>
  <c r="BN147" i="7"/>
  <c r="AA71" i="7" s="1"/>
  <c r="BR161" i="7"/>
  <c r="AC75" i="7" s="1"/>
  <c r="BV180" i="7"/>
  <c r="Z54" i="7" s="1"/>
  <c r="Z61" i="7" s="1"/>
  <c r="BJ147" i="7"/>
  <c r="AA67" i="7" s="1"/>
  <c r="BL147" i="7"/>
  <c r="AA69" i="7" s="1"/>
  <c r="BI161" i="7"/>
  <c r="AC66" i="7" s="1"/>
  <c r="BJ161" i="7"/>
  <c r="AC67" i="7" s="1"/>
  <c r="BZ180" i="7"/>
  <c r="AD54" i="7" s="1"/>
  <c r="AD61" i="7" s="1"/>
  <c r="BK161" i="7"/>
  <c r="AC68" i="7" s="1"/>
  <c r="BO147" i="7"/>
  <c r="AA72" i="7" s="1"/>
  <c r="BM161" i="7"/>
  <c r="AC70" i="7" s="1"/>
  <c r="BL161" i="7"/>
  <c r="AC69" i="7" s="1"/>
  <c r="BP147" i="7"/>
  <c r="AA73" i="7" s="1"/>
  <c r="BN161" i="7"/>
  <c r="AC71" i="7" s="1"/>
  <c r="BQ147" i="7"/>
  <c r="AA74" i="7" s="1"/>
  <c r="BO161" i="7"/>
  <c r="AC72" i="7" s="1"/>
  <c r="BY180" i="7"/>
  <c r="AC54" i="7" s="1"/>
  <c r="AC61" i="7" s="1"/>
  <c r="Y59" i="7"/>
  <c r="BR147" i="7"/>
  <c r="AA75" i="7" s="1"/>
  <c r="BP161" i="7"/>
  <c r="AC73" i="7" s="1"/>
  <c r="BX180" i="7"/>
  <c r="AB54" i="7" s="1"/>
  <c r="AB61" i="7" s="1"/>
  <c r="BM147" i="7"/>
  <c r="AA70" i="7" s="1"/>
  <c r="BQ161" i="7"/>
  <c r="AC74" i="7" s="1"/>
  <c r="BW180" i="7"/>
  <c r="AA54" i="7" s="1"/>
  <c r="AA61" i="7" s="1"/>
  <c r="Y59" i="6"/>
  <c r="BR161" i="6"/>
  <c r="AC75" i="6" s="1"/>
  <c r="BV180" i="6"/>
  <c r="Z54" i="6" s="1"/>
  <c r="Z61" i="6" s="1"/>
  <c r="BU180" i="6"/>
  <c r="Y54" i="6" s="1"/>
  <c r="Y61" i="6" s="1"/>
  <c r="BO147" i="6"/>
  <c r="AA72" i="6" s="1"/>
  <c r="BI161" i="6"/>
  <c r="AC66" i="6" s="1"/>
  <c r="BP147" i="6"/>
  <c r="AA73" i="6" s="1"/>
  <c r="BJ161" i="6"/>
  <c r="AC67" i="6" s="1"/>
  <c r="BZ180" i="6"/>
  <c r="AD54" i="6" s="1"/>
  <c r="AD61" i="6" s="1"/>
  <c r="BK161" i="6"/>
  <c r="AC68" i="6" s="1"/>
  <c r="BM161" i="6"/>
  <c r="AC70" i="6" s="1"/>
  <c r="BL161" i="6"/>
  <c r="AC69" i="6" s="1"/>
  <c r="BM147" i="6"/>
  <c r="AA70" i="6" s="1"/>
  <c r="BN161" i="6"/>
  <c r="AC71" i="6" s="1"/>
  <c r="BN147" i="6"/>
  <c r="AA71" i="6" s="1"/>
  <c r="BO161" i="6"/>
  <c r="AC72" i="6" s="1"/>
  <c r="BY180" i="6"/>
  <c r="AC54" i="6" s="1"/>
  <c r="AC61" i="6" s="1"/>
  <c r="BI147" i="6"/>
  <c r="AA66" i="6" s="1"/>
  <c r="BK147" i="6"/>
  <c r="AA68" i="6" s="1"/>
  <c r="BP161" i="6"/>
  <c r="AC73" i="6" s="1"/>
  <c r="BX180" i="6"/>
  <c r="AB54" i="6" s="1"/>
  <c r="AB61" i="6" s="1"/>
  <c r="BJ147" i="6"/>
  <c r="AA67" i="6" s="1"/>
  <c r="BL147" i="6"/>
  <c r="AA69" i="6" s="1"/>
  <c r="BQ161" i="6"/>
  <c r="AC74" i="6" s="1"/>
  <c r="BW180" i="6"/>
  <c r="AA54" i="6" s="1"/>
  <c r="AA61" i="6" s="1"/>
  <c r="Y59" i="5"/>
  <c r="BQ161" i="5"/>
  <c r="AC74" i="5" s="1"/>
  <c r="BV180" i="5"/>
  <c r="Z54" i="5" s="1"/>
  <c r="Z61" i="5" s="1"/>
  <c r="BU180" i="5"/>
  <c r="Y54" i="5" s="1"/>
  <c r="Y61" i="5" s="1"/>
  <c r="BQ147" i="5"/>
  <c r="AA74" i="5" s="1"/>
  <c r="BJ147" i="5"/>
  <c r="AA67" i="5" s="1"/>
  <c r="BO161" i="5"/>
  <c r="AC72" i="5" s="1"/>
  <c r="BI161" i="5"/>
  <c r="AC66" i="5" s="1"/>
  <c r="BR147" i="5"/>
  <c r="AA75" i="5" s="1"/>
  <c r="BM147" i="5"/>
  <c r="AA70" i="5" s="1"/>
  <c r="BP161" i="5"/>
  <c r="AC73" i="5" s="1"/>
  <c r="BL161" i="5"/>
  <c r="AC69" i="5" s="1"/>
  <c r="BP147" i="5"/>
  <c r="AA73" i="5" s="1"/>
  <c r="BN161" i="5"/>
  <c r="AC71" i="5" s="1"/>
  <c r="BZ180" i="5"/>
  <c r="AD54" i="5" s="1"/>
  <c r="AD61" i="5" s="1"/>
  <c r="BK147" i="5"/>
  <c r="AA68" i="5" s="1"/>
  <c r="BX180" i="5"/>
  <c r="AB54" i="5" s="1"/>
  <c r="AB61" i="5" s="1"/>
  <c r="BL147" i="5"/>
  <c r="AA69" i="5" s="1"/>
  <c r="BW180" i="5"/>
  <c r="AA54" i="5" s="1"/>
  <c r="AA61" i="5" s="1"/>
  <c r="Y59" i="4"/>
  <c r="BI147" i="4"/>
  <c r="AA66" i="4" s="1"/>
  <c r="BV180" i="4"/>
  <c r="Z54" i="4" s="1"/>
  <c r="Z61" i="4" s="1"/>
  <c r="BM147" i="4"/>
  <c r="AA70" i="4" s="1"/>
  <c r="BL147" i="4"/>
  <c r="AA69" i="4" s="1"/>
  <c r="BI161" i="4"/>
  <c r="AC66" i="4" s="1"/>
  <c r="BO161" i="4"/>
  <c r="AC72" i="4" s="1"/>
  <c r="BJ161" i="4"/>
  <c r="AC67" i="4" s="1"/>
  <c r="BP161" i="4"/>
  <c r="AC73" i="4" s="1"/>
  <c r="BK161" i="4"/>
  <c r="AC68" i="4" s="1"/>
  <c r="BQ161" i="4"/>
  <c r="AC74" i="4" s="1"/>
  <c r="BL161" i="4"/>
  <c r="AC69" i="4" s="1"/>
  <c r="BN161" i="4"/>
  <c r="AC71" i="4" s="1"/>
  <c r="BR161" i="4"/>
  <c r="AC75" i="4" s="1"/>
  <c r="BY180" i="4"/>
  <c r="AC54" i="4" s="1"/>
  <c r="AC61" i="4" s="1"/>
  <c r="BM161" i="4"/>
  <c r="AC70" i="4" s="1"/>
  <c r="BR147" i="4"/>
  <c r="AA75" i="4" s="1"/>
  <c r="BN147" i="4"/>
  <c r="AA71" i="4" s="1"/>
  <c r="BO147" i="4"/>
  <c r="AA72" i="4" s="1"/>
  <c r="BX180" i="4"/>
  <c r="AB54" i="4" s="1"/>
  <c r="AB61" i="4" s="1"/>
  <c r="BP147" i="4"/>
  <c r="AA73" i="4" s="1"/>
  <c r="BW180" i="4"/>
  <c r="AA54" i="4" s="1"/>
  <c r="AA61" i="4" s="1"/>
  <c r="Y59" i="1"/>
  <c r="BV180" i="1"/>
  <c r="Z54" i="1" s="1"/>
  <c r="Z61" i="1" s="1"/>
  <c r="BR161" i="1"/>
  <c r="AC75" i="1" s="1"/>
  <c r="BU180" i="1"/>
  <c r="Y54" i="1" s="1"/>
  <c r="Y61" i="1" s="1"/>
  <c r="BL147" i="1"/>
  <c r="AA69" i="1" s="1"/>
  <c r="BI161" i="1"/>
  <c r="AC66" i="1" s="1"/>
  <c r="BW180" i="1"/>
  <c r="AA54" i="1" s="1"/>
  <c r="AA61" i="1" s="1"/>
  <c r="BO147" i="1"/>
  <c r="AA72" i="1" s="1"/>
  <c r="BJ161" i="1"/>
  <c r="AC67" i="1" s="1"/>
  <c r="BZ180" i="1"/>
  <c r="AD54" i="1" s="1"/>
  <c r="AD61" i="1" s="1"/>
  <c r="BK161" i="1"/>
  <c r="AC68" i="1" s="1"/>
  <c r="BJ147" i="1"/>
  <c r="AA67" i="1" s="1"/>
  <c r="BM161" i="1"/>
  <c r="AC70" i="1" s="1"/>
  <c r="BL161" i="1"/>
  <c r="AC69" i="1" s="1"/>
  <c r="BR147" i="1"/>
  <c r="AA75" i="1" s="1"/>
  <c r="BN161" i="1"/>
  <c r="AC71" i="1" s="1"/>
  <c r="BM147" i="1"/>
  <c r="AA70" i="1" s="1"/>
  <c r="BO161" i="1"/>
  <c r="AC72" i="1" s="1"/>
  <c r="BY180" i="1"/>
  <c r="AC54" i="1" s="1"/>
  <c r="AC61" i="1" s="1"/>
  <c r="BN147" i="1"/>
  <c r="AA71" i="1" s="1"/>
  <c r="BX180" i="1"/>
  <c r="AB54" i="1" s="1"/>
  <c r="AB61" i="1" s="1"/>
  <c r="BI147" i="1"/>
  <c r="AA66" i="1" s="1"/>
  <c r="BQ161" i="1"/>
  <c r="AC74" i="1" s="1"/>
  <c r="BJ161" i="16"/>
  <c r="AC67" i="16" s="1"/>
  <c r="CI144" i="16"/>
  <c r="AC60" i="16" s="1"/>
  <c r="BQ141" i="16"/>
  <c r="BJ143" i="16"/>
  <c r="BP144" i="16"/>
  <c r="BL145" i="16"/>
  <c r="BL175" i="16"/>
  <c r="BX175" i="16"/>
  <c r="CJ144" i="16"/>
  <c r="AD60" i="16" s="1"/>
  <c r="BR141" i="16"/>
  <c r="BR147" i="16" s="1"/>
  <c r="AA75" i="16" s="1"/>
  <c r="BK143" i="16"/>
  <c r="BQ144" i="16"/>
  <c r="BM145" i="16"/>
  <c r="BO146" i="16"/>
  <c r="BM175" i="16"/>
  <c r="BY175" i="16"/>
  <c r="BM152" i="16"/>
  <c r="BM161" i="16" s="1"/>
  <c r="AC70" i="16" s="1"/>
  <c r="BO153" i="16"/>
  <c r="BQ154" i="16"/>
  <c r="BN190" i="16"/>
  <c r="BP156" i="16"/>
  <c r="BQ147" i="16"/>
  <c r="AA74" i="16" s="1"/>
  <c r="BM147" i="16"/>
  <c r="AA70" i="16" s="1"/>
  <c r="BP146" i="16"/>
  <c r="BN175" i="16"/>
  <c r="BZ175" i="16"/>
  <c r="BI154" i="16"/>
  <c r="BK155" i="16"/>
  <c r="BM156" i="16"/>
  <c r="BO157" i="16"/>
  <c r="BI155" i="16"/>
  <c r="BK156" i="16"/>
  <c r="BM157" i="16"/>
  <c r="BP190" i="16"/>
  <c r="BQ190" i="16"/>
  <c r="BR190" i="16"/>
  <c r="BR175" i="16"/>
  <c r="BS175" i="16"/>
  <c r="BL153" i="16"/>
  <c r="BL161" i="16" s="1"/>
  <c r="AC69" i="16" s="1"/>
  <c r="CE144" i="16"/>
  <c r="Y60" i="16" s="1"/>
  <c r="BT175" i="16"/>
  <c r="BZ180" i="16" s="1"/>
  <c r="AD54" i="16" s="1"/>
  <c r="AD61" i="16" s="1"/>
  <c r="BU175" i="16"/>
  <c r="BK150" i="16"/>
  <c r="BK161" i="16" s="1"/>
  <c r="AC68" i="16" s="1"/>
  <c r="BR151" i="16"/>
  <c r="BR161" i="16" s="1"/>
  <c r="AC75" i="16" s="1"/>
  <c r="CF144" i="16"/>
  <c r="Z60" i="16" s="1"/>
  <c r="BK140" i="16"/>
  <c r="BP142" i="16"/>
  <c r="BP147" i="16" s="1"/>
  <c r="AA73" i="16" s="1"/>
  <c r="BM144" i="16"/>
  <c r="BI145" i="16"/>
  <c r="BK146" i="16"/>
  <c r="BK147" i="16" s="1"/>
  <c r="AA68" i="16" s="1"/>
  <c r="CG144" i="16"/>
  <c r="AA60" i="16" s="1"/>
  <c r="BI139" i="16"/>
  <c r="BI147" i="16" s="1"/>
  <c r="AA66" i="16" s="1"/>
  <c r="BL140" i="16"/>
  <c r="BL147" i="16" s="1"/>
  <c r="AA69" i="16" s="1"/>
  <c r="BN144" i="16"/>
  <c r="BN147" i="16" s="1"/>
  <c r="AA71" i="16" s="1"/>
  <c r="BJ145" i="16"/>
  <c r="BJ175" i="16"/>
  <c r="BV175" i="16"/>
  <c r="CH144" i="16"/>
  <c r="AB60" i="16" s="1"/>
  <c r="BK175" i="16"/>
  <c r="BW175" i="16"/>
  <c r="Y59" i="16"/>
  <c r="BN161" i="16"/>
  <c r="AC71" i="16" s="1"/>
  <c r="BU180" i="16"/>
  <c r="Y54" i="16" s="1"/>
  <c r="Y61" i="16" s="1"/>
  <c r="BO161" i="16"/>
  <c r="AC72" i="16" s="1"/>
  <c r="BP161" i="16"/>
  <c r="AC73" i="16" s="1"/>
  <c r="BQ161" i="16"/>
  <c r="AC74" i="16" s="1"/>
  <c r="BI161" i="16"/>
  <c r="AC66" i="16" s="1"/>
  <c r="BJ147" i="16"/>
  <c r="AA67" i="16" s="1"/>
  <c r="BY180" i="16"/>
  <c r="AC54" i="16" s="1"/>
  <c r="AC61" i="16" s="1"/>
  <c r="BO147" i="16"/>
  <c r="AA72" i="16" s="1"/>
  <c r="BX180" i="16"/>
  <c r="AB54" i="16" s="1"/>
  <c r="AB61" i="16" s="1"/>
  <c r="D9" i="35"/>
  <c r="L12" i="35"/>
  <c r="J12" i="35"/>
  <c r="H12" i="35"/>
  <c r="F12" i="35"/>
  <c r="E12" i="37" s="1"/>
  <c r="D12" i="35"/>
  <c r="D12" i="36" s="1"/>
  <c r="N9" i="35"/>
  <c r="L9" i="35"/>
  <c r="J9" i="35"/>
  <c r="H9" i="35"/>
  <c r="F9" i="35"/>
  <c r="P16" i="35"/>
  <c r="Q16" i="35"/>
  <c r="R16" i="35"/>
  <c r="S16" i="35"/>
  <c r="T16" i="35"/>
  <c r="M16" i="42" s="1"/>
  <c r="P17" i="35"/>
  <c r="Q17" i="35"/>
  <c r="R17" i="35"/>
  <c r="S17" i="35"/>
  <c r="T17" i="35"/>
  <c r="M17" i="42" s="1"/>
  <c r="P18" i="35"/>
  <c r="Q18" i="35"/>
  <c r="R18" i="35"/>
  <c r="S18" i="35"/>
  <c r="T18" i="35"/>
  <c r="M18" i="42" s="1"/>
  <c r="P19" i="35"/>
  <c r="Q19" i="35"/>
  <c r="R19" i="35"/>
  <c r="S19" i="35"/>
  <c r="T19" i="35"/>
  <c r="M19" i="42" s="1"/>
  <c r="P20" i="35"/>
  <c r="Q20" i="35"/>
  <c r="R20" i="35"/>
  <c r="S20" i="35"/>
  <c r="T20" i="35"/>
  <c r="M20" i="42" s="1"/>
  <c r="P21" i="35"/>
  <c r="Q21" i="35"/>
  <c r="R21" i="35"/>
  <c r="S21" i="35"/>
  <c r="T21" i="35"/>
  <c r="M21" i="42" s="1"/>
  <c r="P22" i="35"/>
  <c r="Q22" i="35"/>
  <c r="R22" i="35"/>
  <c r="S22" i="35"/>
  <c r="T22" i="35"/>
  <c r="M22" i="42" s="1"/>
  <c r="P23" i="35"/>
  <c r="Q23" i="35"/>
  <c r="R23" i="35"/>
  <c r="S23" i="35"/>
  <c r="T23" i="35"/>
  <c r="M23" i="42" s="1"/>
  <c r="P24" i="35"/>
  <c r="Q24" i="35"/>
  <c r="R24" i="35"/>
  <c r="S24" i="35"/>
  <c r="T24" i="35"/>
  <c r="M24" i="42" s="1"/>
  <c r="P25" i="35"/>
  <c r="Q25" i="35"/>
  <c r="R25" i="35"/>
  <c r="S25" i="35"/>
  <c r="T25" i="35"/>
  <c r="M25" i="42" s="1"/>
  <c r="P26" i="35"/>
  <c r="Q26" i="35"/>
  <c r="R26" i="35"/>
  <c r="S26" i="35"/>
  <c r="T26" i="35"/>
  <c r="M26" i="42" s="1"/>
  <c r="P27" i="35"/>
  <c r="Q27" i="35"/>
  <c r="R27" i="35"/>
  <c r="S27" i="35"/>
  <c r="T27" i="35"/>
  <c r="M27" i="42" s="1"/>
  <c r="O18" i="35"/>
  <c r="O19" i="35"/>
  <c r="O20" i="35"/>
  <c r="O21" i="35"/>
  <c r="O22" i="35"/>
  <c r="O23" i="35"/>
  <c r="O24" i="35"/>
  <c r="O25" i="35"/>
  <c r="O26" i="35"/>
  <c r="O27" i="35"/>
  <c r="O17" i="35"/>
  <c r="O16" i="35"/>
  <c r="F16" i="35"/>
  <c r="G16" i="35"/>
  <c r="H16" i="35"/>
  <c r="I16" i="35"/>
  <c r="J16" i="35"/>
  <c r="E16" i="42" s="1"/>
  <c r="F17" i="35"/>
  <c r="G17" i="35"/>
  <c r="H17" i="35"/>
  <c r="I17" i="35"/>
  <c r="J17" i="35"/>
  <c r="E17" i="42" s="1"/>
  <c r="F18" i="35"/>
  <c r="G18" i="35"/>
  <c r="H18" i="35"/>
  <c r="I18" i="35"/>
  <c r="J18" i="35"/>
  <c r="E18" i="42" s="1"/>
  <c r="F19" i="35"/>
  <c r="G19" i="35"/>
  <c r="H19" i="35"/>
  <c r="I19" i="35"/>
  <c r="J19" i="35"/>
  <c r="E19" i="42" s="1"/>
  <c r="F20" i="35"/>
  <c r="G20" i="35"/>
  <c r="H20" i="35"/>
  <c r="I20" i="35"/>
  <c r="J20" i="35"/>
  <c r="E20" i="42" s="1"/>
  <c r="F21" i="35"/>
  <c r="G21" i="35"/>
  <c r="H21" i="35"/>
  <c r="I21" i="35"/>
  <c r="J21" i="35"/>
  <c r="E21" i="42" s="1"/>
  <c r="F22" i="35"/>
  <c r="G22" i="35"/>
  <c r="H22" i="35"/>
  <c r="I22" i="35"/>
  <c r="J22" i="35"/>
  <c r="E22" i="42" s="1"/>
  <c r="F23" i="35"/>
  <c r="G23" i="35"/>
  <c r="H23" i="35"/>
  <c r="I23" i="35"/>
  <c r="J23" i="35"/>
  <c r="E23" i="42" s="1"/>
  <c r="F24" i="35"/>
  <c r="G24" i="35"/>
  <c r="H24" i="35"/>
  <c r="I24" i="35"/>
  <c r="J24" i="35"/>
  <c r="E24" i="42" s="1"/>
  <c r="F25" i="35"/>
  <c r="G25" i="35"/>
  <c r="H25" i="35"/>
  <c r="I25" i="35"/>
  <c r="J25" i="35"/>
  <c r="E25" i="42" s="1"/>
  <c r="F26" i="35"/>
  <c r="G26" i="35"/>
  <c r="H26" i="35"/>
  <c r="I26" i="35"/>
  <c r="J26" i="35"/>
  <c r="E26" i="42" s="1"/>
  <c r="F27" i="35"/>
  <c r="G27" i="35"/>
  <c r="H27" i="35"/>
  <c r="I27" i="35"/>
  <c r="J27" i="35"/>
  <c r="E27" i="42" s="1"/>
  <c r="F28" i="35"/>
  <c r="G28" i="35"/>
  <c r="H28" i="35"/>
  <c r="I28" i="35"/>
  <c r="J28" i="35"/>
  <c r="E28" i="42" s="1"/>
  <c r="E18" i="35"/>
  <c r="E19" i="35"/>
  <c r="E20" i="35"/>
  <c r="E21" i="35"/>
  <c r="E22" i="35"/>
  <c r="E23" i="35"/>
  <c r="E24" i="35"/>
  <c r="E25" i="35"/>
  <c r="E26" i="35"/>
  <c r="E27" i="35"/>
  <c r="E28" i="35"/>
  <c r="E17" i="35"/>
  <c r="E16" i="35"/>
  <c r="E32" i="42"/>
  <c r="E33" i="42"/>
  <c r="E34" i="42"/>
  <c r="E35" i="42"/>
  <c r="E36" i="42"/>
  <c r="CM69" i="35"/>
  <c r="BI140" i="35"/>
  <c r="BH140" i="35"/>
  <c r="BG140" i="35"/>
  <c r="BF140" i="35"/>
  <c r="BE140" i="35"/>
  <c r="BD140" i="35"/>
  <c r="BC140" i="35"/>
  <c r="BB140" i="35"/>
  <c r="BA140" i="35"/>
  <c r="AZ140" i="35"/>
  <c r="BI139" i="35"/>
  <c r="BH139" i="35"/>
  <c r="BG139" i="35"/>
  <c r="BF139" i="35"/>
  <c r="BE139" i="35"/>
  <c r="BD139" i="35"/>
  <c r="BC139" i="35"/>
  <c r="BB139" i="35"/>
  <c r="BA139" i="35"/>
  <c r="AZ139" i="35"/>
  <c r="BI138" i="35"/>
  <c r="BH138" i="35"/>
  <c r="BG138" i="35"/>
  <c r="BF138" i="35"/>
  <c r="BE138" i="35"/>
  <c r="BD138" i="35"/>
  <c r="BC138" i="35"/>
  <c r="BB138" i="35"/>
  <c r="BA138" i="35"/>
  <c r="AZ138" i="35"/>
  <c r="BI137" i="35"/>
  <c r="BH137" i="35"/>
  <c r="BG137" i="35"/>
  <c r="BF137" i="35"/>
  <c r="BE137" i="35"/>
  <c r="BD137" i="35"/>
  <c r="BC137" i="35"/>
  <c r="BB137" i="35"/>
  <c r="BA137" i="35"/>
  <c r="AZ137" i="35"/>
  <c r="BI136" i="35"/>
  <c r="BH136" i="35"/>
  <c r="BG136" i="35"/>
  <c r="BF136" i="35"/>
  <c r="BE136" i="35"/>
  <c r="BD136" i="35"/>
  <c r="BC136" i="35"/>
  <c r="BB136" i="35"/>
  <c r="BA136" i="35"/>
  <c r="AZ136" i="35"/>
  <c r="BI135" i="35"/>
  <c r="BH135" i="35"/>
  <c r="BG135" i="35"/>
  <c r="BF135" i="35"/>
  <c r="BE135" i="35"/>
  <c r="BD135" i="35"/>
  <c r="BC135" i="35"/>
  <c r="BB135" i="35"/>
  <c r="BA135" i="35"/>
  <c r="AZ135" i="35"/>
  <c r="BI134" i="35"/>
  <c r="BH134" i="35"/>
  <c r="BG134" i="35"/>
  <c r="BF134" i="35"/>
  <c r="BE134" i="35"/>
  <c r="BD134" i="35"/>
  <c r="BC134" i="35"/>
  <c r="BB134" i="35"/>
  <c r="BA134" i="35"/>
  <c r="AZ134" i="35"/>
  <c r="BI133" i="35"/>
  <c r="BH133" i="35"/>
  <c r="BG133" i="35"/>
  <c r="BF133" i="35"/>
  <c r="BE133" i="35"/>
  <c r="BD133" i="35"/>
  <c r="BC133" i="35"/>
  <c r="BB133" i="35"/>
  <c r="BA133" i="35"/>
  <c r="AZ133" i="35"/>
  <c r="BI132" i="35"/>
  <c r="BH132" i="35"/>
  <c r="BG132" i="35"/>
  <c r="BF132" i="35"/>
  <c r="BE132" i="35"/>
  <c r="BD132" i="35"/>
  <c r="BC132" i="35"/>
  <c r="BB132" i="35"/>
  <c r="BA132" i="35"/>
  <c r="AZ132" i="35"/>
  <c r="BI131" i="35"/>
  <c r="BH131" i="35"/>
  <c r="BG131" i="35"/>
  <c r="BF131" i="35"/>
  <c r="BE131" i="35"/>
  <c r="BD131" i="35"/>
  <c r="BC131" i="35"/>
  <c r="BB131" i="35"/>
  <c r="BA131" i="35"/>
  <c r="AZ131" i="35"/>
  <c r="BI130" i="35"/>
  <c r="BH130" i="35"/>
  <c r="BG130" i="35"/>
  <c r="BF130" i="35"/>
  <c r="BE130" i="35"/>
  <c r="BD130" i="35"/>
  <c r="BC130" i="35"/>
  <c r="BB130" i="35"/>
  <c r="BA130" i="35"/>
  <c r="AZ130" i="35"/>
  <c r="BI127" i="35"/>
  <c r="BH127" i="35"/>
  <c r="BG127" i="35"/>
  <c r="BF127" i="35"/>
  <c r="BE127" i="35"/>
  <c r="BD127" i="35"/>
  <c r="BC127" i="35"/>
  <c r="BB127" i="35"/>
  <c r="BA127" i="35"/>
  <c r="AZ127" i="35"/>
  <c r="BI126" i="35"/>
  <c r="BH126" i="35"/>
  <c r="BG126" i="35"/>
  <c r="BF126" i="35"/>
  <c r="BE126" i="35"/>
  <c r="BD126" i="35"/>
  <c r="BC126" i="35"/>
  <c r="BB126" i="35"/>
  <c r="BA126" i="35"/>
  <c r="AZ126" i="35"/>
  <c r="BI125" i="35"/>
  <c r="BH125" i="35"/>
  <c r="BG125" i="35"/>
  <c r="BF125" i="35"/>
  <c r="BE125" i="35"/>
  <c r="BD125" i="35"/>
  <c r="BC125" i="35"/>
  <c r="BB125" i="35"/>
  <c r="BA125" i="35"/>
  <c r="AZ125" i="35"/>
  <c r="BI124" i="35"/>
  <c r="BH124" i="35"/>
  <c r="BG124" i="35"/>
  <c r="BF124" i="35"/>
  <c r="BE124" i="35"/>
  <c r="BD124" i="35"/>
  <c r="BC124" i="35"/>
  <c r="BB124" i="35"/>
  <c r="BA124" i="35"/>
  <c r="AZ124" i="35"/>
  <c r="BI123" i="35"/>
  <c r="BH123" i="35"/>
  <c r="BG123" i="35"/>
  <c r="BF123" i="35"/>
  <c r="BE123" i="35"/>
  <c r="BD123" i="35"/>
  <c r="BC123" i="35"/>
  <c r="BB123" i="35"/>
  <c r="BA123" i="35"/>
  <c r="AZ123" i="35"/>
  <c r="BI122" i="35"/>
  <c r="BH122" i="35"/>
  <c r="BG122" i="35"/>
  <c r="BF122" i="35"/>
  <c r="BE122" i="35"/>
  <c r="BD122" i="35"/>
  <c r="BC122" i="35"/>
  <c r="BB122" i="35"/>
  <c r="BA122" i="35"/>
  <c r="AZ122" i="35"/>
  <c r="BI121" i="35"/>
  <c r="BH121" i="35"/>
  <c r="BG121" i="35"/>
  <c r="BF121" i="35"/>
  <c r="BE121" i="35"/>
  <c r="BD121" i="35"/>
  <c r="BC121" i="35"/>
  <c r="BB121" i="35"/>
  <c r="BA121" i="35"/>
  <c r="AZ121" i="35"/>
  <c r="BI120" i="35"/>
  <c r="BH120" i="35"/>
  <c r="BG120" i="35"/>
  <c r="BF120" i="35"/>
  <c r="BE120" i="35"/>
  <c r="BD120" i="35"/>
  <c r="BC120" i="35"/>
  <c r="BB120" i="35"/>
  <c r="BA120" i="35"/>
  <c r="AZ120" i="35"/>
  <c r="BU119" i="35"/>
  <c r="BT119" i="35"/>
  <c r="BS119" i="35"/>
  <c r="BR119" i="35"/>
  <c r="BQ119" i="35"/>
  <c r="BI119" i="35"/>
  <c r="BH119" i="35"/>
  <c r="BG119" i="35"/>
  <c r="BF119" i="35"/>
  <c r="BE119" i="35"/>
  <c r="BD119" i="35"/>
  <c r="BC119" i="35"/>
  <c r="BB119" i="35"/>
  <c r="BA119" i="35"/>
  <c r="AZ119" i="35"/>
  <c r="BU118" i="35"/>
  <c r="BT118" i="35"/>
  <c r="BS118" i="35"/>
  <c r="BR118" i="35"/>
  <c r="BQ118" i="35"/>
  <c r="BI118" i="35"/>
  <c r="BH118" i="35"/>
  <c r="BG118" i="35"/>
  <c r="BF118" i="35"/>
  <c r="BE118" i="35"/>
  <c r="BD118" i="35"/>
  <c r="BC118" i="35"/>
  <c r="BB118" i="35"/>
  <c r="BA118" i="35"/>
  <c r="AZ118" i="35"/>
  <c r="BU117" i="35"/>
  <c r="BT117" i="35"/>
  <c r="BS117" i="35"/>
  <c r="BR117" i="35"/>
  <c r="BQ117" i="35"/>
  <c r="BI117" i="35"/>
  <c r="BH117" i="35"/>
  <c r="BG117" i="35"/>
  <c r="BF117" i="35"/>
  <c r="BE117" i="35"/>
  <c r="BD117" i="35"/>
  <c r="BC117" i="35"/>
  <c r="BB117" i="35"/>
  <c r="BA117" i="35"/>
  <c r="AZ117" i="35"/>
  <c r="BU116" i="35"/>
  <c r="BT116" i="35"/>
  <c r="BS116" i="35"/>
  <c r="BR116" i="35"/>
  <c r="BQ116" i="35"/>
  <c r="BU115" i="35"/>
  <c r="BT115" i="35"/>
  <c r="BS115" i="35"/>
  <c r="BR115" i="35"/>
  <c r="BQ115" i="35"/>
  <c r="BU114" i="35"/>
  <c r="BT114" i="35"/>
  <c r="BS114" i="35"/>
  <c r="BR114" i="35"/>
  <c r="BQ114" i="35"/>
  <c r="BI114" i="35"/>
  <c r="BH114" i="35"/>
  <c r="BG114" i="35"/>
  <c r="BF114" i="35"/>
  <c r="BE114" i="35"/>
  <c r="BD114" i="35"/>
  <c r="BC114" i="35"/>
  <c r="BB114" i="35"/>
  <c r="BA114" i="35"/>
  <c r="AZ114" i="35"/>
  <c r="BU113" i="35"/>
  <c r="BT113" i="35"/>
  <c r="BS113" i="35"/>
  <c r="BR113" i="35"/>
  <c r="BQ113" i="35"/>
  <c r="BI113" i="35"/>
  <c r="BH113" i="35"/>
  <c r="BG113" i="35"/>
  <c r="BF113" i="35"/>
  <c r="BE113" i="35"/>
  <c r="BD113" i="35"/>
  <c r="BC113" i="35"/>
  <c r="BB113" i="35"/>
  <c r="BA113" i="35"/>
  <c r="AZ113" i="35"/>
  <c r="BU112" i="35"/>
  <c r="BT112" i="35"/>
  <c r="BS112" i="35"/>
  <c r="BR112" i="35"/>
  <c r="BQ112" i="35"/>
  <c r="BI112" i="35"/>
  <c r="BH112" i="35"/>
  <c r="BG112" i="35"/>
  <c r="BF112" i="35"/>
  <c r="BE112" i="35"/>
  <c r="BD112" i="35"/>
  <c r="BC112" i="35"/>
  <c r="BB112" i="35"/>
  <c r="BA112" i="35"/>
  <c r="AZ112" i="35"/>
  <c r="BU111" i="35"/>
  <c r="BT111" i="35"/>
  <c r="BS111" i="35"/>
  <c r="BR111" i="35"/>
  <c r="BQ111" i="35"/>
  <c r="BI111" i="35"/>
  <c r="BH111" i="35"/>
  <c r="BG111" i="35"/>
  <c r="BF111" i="35"/>
  <c r="BE111" i="35"/>
  <c r="BD111" i="35"/>
  <c r="BC111" i="35"/>
  <c r="BB111" i="35"/>
  <c r="BA111" i="35"/>
  <c r="AZ111" i="35"/>
  <c r="BU110" i="35"/>
  <c r="BT110" i="35"/>
  <c r="BS110" i="35"/>
  <c r="BR110" i="35"/>
  <c r="BQ110" i="35"/>
  <c r="BI110" i="35"/>
  <c r="BH110" i="35"/>
  <c r="BG110" i="35"/>
  <c r="BF110" i="35"/>
  <c r="BE110" i="35"/>
  <c r="BD110" i="35"/>
  <c r="BC110" i="35"/>
  <c r="BB110" i="35"/>
  <c r="BA110" i="35"/>
  <c r="AZ110" i="35"/>
  <c r="BU109" i="35"/>
  <c r="BT109" i="35"/>
  <c r="BS109" i="35"/>
  <c r="BR109" i="35"/>
  <c r="BQ109" i="35"/>
  <c r="BI109" i="35"/>
  <c r="BH109" i="35"/>
  <c r="BG109" i="35"/>
  <c r="BF109" i="35"/>
  <c r="BE109" i="35"/>
  <c r="BD109" i="35"/>
  <c r="BC109" i="35"/>
  <c r="BB109" i="35"/>
  <c r="BA109" i="35"/>
  <c r="AZ109" i="35"/>
  <c r="BI108" i="35"/>
  <c r="BH108" i="35"/>
  <c r="BG108" i="35"/>
  <c r="BF108" i="35"/>
  <c r="BE108" i="35"/>
  <c r="BD108" i="35"/>
  <c r="BC108" i="35"/>
  <c r="BB108" i="35"/>
  <c r="BA108" i="35"/>
  <c r="AZ108" i="35"/>
  <c r="BI107" i="35"/>
  <c r="BH107" i="35"/>
  <c r="BG107" i="35"/>
  <c r="BF107" i="35"/>
  <c r="BE107" i="35"/>
  <c r="BD107" i="35"/>
  <c r="BC107" i="35"/>
  <c r="BB107" i="35"/>
  <c r="BA107" i="35"/>
  <c r="AZ107" i="35"/>
  <c r="BI106" i="35"/>
  <c r="BH106" i="35"/>
  <c r="BG106" i="35"/>
  <c r="BF106" i="35"/>
  <c r="BE106" i="35"/>
  <c r="BD106" i="35"/>
  <c r="BC106" i="35"/>
  <c r="BB106" i="35"/>
  <c r="BA106" i="35"/>
  <c r="AZ106" i="35"/>
  <c r="BI105" i="35"/>
  <c r="BH105" i="35"/>
  <c r="BG105" i="35"/>
  <c r="BF105" i="35"/>
  <c r="BE105" i="35"/>
  <c r="BD105" i="35"/>
  <c r="BC105" i="35"/>
  <c r="BB105" i="35"/>
  <c r="BA105" i="35"/>
  <c r="AZ105" i="35"/>
  <c r="CE104" i="35"/>
  <c r="CD104" i="35"/>
  <c r="CC104" i="35"/>
  <c r="CB104" i="35"/>
  <c r="CA104" i="35"/>
  <c r="BZ104" i="35"/>
  <c r="BY104" i="35"/>
  <c r="BX104" i="35"/>
  <c r="BW104" i="35"/>
  <c r="BV104" i="35"/>
  <c r="BU104" i="35"/>
  <c r="BT104" i="35"/>
  <c r="BS104" i="35"/>
  <c r="BR104" i="35"/>
  <c r="BQ104" i="35"/>
  <c r="BP104" i="35"/>
  <c r="BO104" i="35"/>
  <c r="BN104" i="35"/>
  <c r="BM104" i="35"/>
  <c r="BI104" i="35"/>
  <c r="BH104" i="35"/>
  <c r="BG104" i="35"/>
  <c r="BF104" i="35"/>
  <c r="BE104" i="35"/>
  <c r="BD104" i="35"/>
  <c r="BC104" i="35"/>
  <c r="BB104" i="35"/>
  <c r="BA104" i="35"/>
  <c r="AZ104" i="35"/>
  <c r="CE103" i="35"/>
  <c r="CD103" i="35"/>
  <c r="CC103" i="35"/>
  <c r="CB103" i="35"/>
  <c r="CA103" i="35"/>
  <c r="BZ103" i="35"/>
  <c r="BY103" i="35"/>
  <c r="BX103" i="35"/>
  <c r="BW103" i="35"/>
  <c r="BV103" i="35"/>
  <c r="BU103" i="35"/>
  <c r="BT103" i="35"/>
  <c r="BS103" i="35"/>
  <c r="BR103" i="35"/>
  <c r="BQ103" i="35"/>
  <c r="BP103" i="35"/>
  <c r="BO103" i="35"/>
  <c r="BN103" i="35"/>
  <c r="BM103" i="35"/>
  <c r="CE102" i="35"/>
  <c r="CD102" i="35"/>
  <c r="CC102" i="35"/>
  <c r="CB102" i="35"/>
  <c r="CA102" i="35"/>
  <c r="BZ102" i="35"/>
  <c r="BY102" i="35"/>
  <c r="BX102" i="35"/>
  <c r="BW102" i="35"/>
  <c r="BV102" i="35"/>
  <c r="BU102" i="35"/>
  <c r="BT102" i="35"/>
  <c r="BS102" i="35"/>
  <c r="BR102" i="35"/>
  <c r="BQ102" i="35"/>
  <c r="BP102" i="35"/>
  <c r="BO102" i="35"/>
  <c r="BN102" i="35"/>
  <c r="BM102" i="35"/>
  <c r="CE101" i="35"/>
  <c r="CD101" i="35"/>
  <c r="CC101" i="35"/>
  <c r="CB101" i="35"/>
  <c r="CA101" i="35"/>
  <c r="BZ101" i="35"/>
  <c r="BY101" i="35"/>
  <c r="BX101" i="35"/>
  <c r="BW101" i="35"/>
  <c r="BV101" i="35"/>
  <c r="BU101" i="35"/>
  <c r="BT101" i="35"/>
  <c r="BS101" i="35"/>
  <c r="BR101" i="35"/>
  <c r="BQ101" i="35"/>
  <c r="BP101" i="35"/>
  <c r="BO101" i="35"/>
  <c r="BN101" i="35"/>
  <c r="BM101" i="35"/>
  <c r="BI101" i="35"/>
  <c r="BU90" i="35" s="1"/>
  <c r="BH101" i="35"/>
  <c r="BG101" i="35"/>
  <c r="BF101" i="35"/>
  <c r="BE101" i="35"/>
  <c r="BD101" i="35"/>
  <c r="BC101" i="35"/>
  <c r="BB101" i="35"/>
  <c r="BA101" i="35"/>
  <c r="AZ101" i="35"/>
  <c r="CE100" i="35"/>
  <c r="CD100" i="35"/>
  <c r="CC100" i="35"/>
  <c r="CB100" i="35"/>
  <c r="CA100" i="35"/>
  <c r="BZ100" i="35"/>
  <c r="BY100" i="35"/>
  <c r="BX100" i="35"/>
  <c r="BW100" i="35"/>
  <c r="BV100" i="35"/>
  <c r="BU100" i="35"/>
  <c r="BT100" i="35"/>
  <c r="BS100" i="35"/>
  <c r="BR100" i="35"/>
  <c r="BQ100" i="35"/>
  <c r="BP100" i="35"/>
  <c r="BO100" i="35"/>
  <c r="BN100" i="35"/>
  <c r="BM100" i="35"/>
  <c r="BI100" i="35"/>
  <c r="BH100" i="35"/>
  <c r="BG100" i="35"/>
  <c r="BF100" i="35"/>
  <c r="BR89" i="35" s="1"/>
  <c r="BE100" i="35"/>
  <c r="BD100" i="35"/>
  <c r="BC100" i="35"/>
  <c r="BB100" i="35"/>
  <c r="BN89" i="35" s="1"/>
  <c r="BA100" i="35"/>
  <c r="AZ100" i="35"/>
  <c r="CE99" i="35"/>
  <c r="CD99" i="35"/>
  <c r="CC99" i="35"/>
  <c r="CB99" i="35"/>
  <c r="CA99" i="35"/>
  <c r="BZ99" i="35"/>
  <c r="BY99" i="35"/>
  <c r="BX99" i="35"/>
  <c r="BW99" i="35"/>
  <c r="BV99" i="35"/>
  <c r="BU99" i="35"/>
  <c r="BT99" i="35"/>
  <c r="BS99" i="35"/>
  <c r="BR99" i="35"/>
  <c r="BQ99" i="35"/>
  <c r="BP99" i="35"/>
  <c r="BO99" i="35"/>
  <c r="BN99" i="35"/>
  <c r="BM99" i="35"/>
  <c r="BI99" i="35"/>
  <c r="BH99" i="35"/>
  <c r="BG99" i="35"/>
  <c r="BS88" i="35" s="1"/>
  <c r="BF99" i="35"/>
  <c r="BE99" i="35"/>
  <c r="BD99" i="35"/>
  <c r="BC99" i="35"/>
  <c r="BB99" i="35"/>
  <c r="BA99" i="35"/>
  <c r="AZ99" i="35"/>
  <c r="CE98" i="35"/>
  <c r="CD98" i="35"/>
  <c r="CC98" i="35"/>
  <c r="CB98" i="35"/>
  <c r="CA98" i="35"/>
  <c r="BZ98" i="35"/>
  <c r="BY98" i="35"/>
  <c r="BX98" i="35"/>
  <c r="BW98" i="35"/>
  <c r="BV98" i="35"/>
  <c r="BU98" i="35"/>
  <c r="BT98" i="35"/>
  <c r="BS98" i="35"/>
  <c r="BR98" i="35"/>
  <c r="BQ98" i="35"/>
  <c r="BP98" i="35"/>
  <c r="BO98" i="35"/>
  <c r="BN98" i="35"/>
  <c r="BM98" i="35"/>
  <c r="BI98" i="35"/>
  <c r="BH98" i="35"/>
  <c r="BG98" i="35"/>
  <c r="BF98" i="35"/>
  <c r="BE98" i="35"/>
  <c r="BD98" i="35"/>
  <c r="BC98" i="35"/>
  <c r="BB98" i="35"/>
  <c r="BA98" i="35"/>
  <c r="AZ98" i="35"/>
  <c r="BL87" i="35" s="1"/>
  <c r="CE97" i="35"/>
  <c r="CD97" i="35"/>
  <c r="CC97" i="35"/>
  <c r="CB97" i="35"/>
  <c r="CA97" i="35"/>
  <c r="BZ97" i="35"/>
  <c r="BY97" i="35"/>
  <c r="BX97" i="35"/>
  <c r="BW97" i="35"/>
  <c r="BV97" i="35"/>
  <c r="BU97" i="35"/>
  <c r="BT97" i="35"/>
  <c r="BS97" i="35"/>
  <c r="BR97" i="35"/>
  <c r="BQ97" i="35"/>
  <c r="BP97" i="35"/>
  <c r="BO97" i="35"/>
  <c r="BN97" i="35"/>
  <c r="BM97" i="35"/>
  <c r="BI97" i="35"/>
  <c r="BU86" i="35" s="1"/>
  <c r="BH97" i="35"/>
  <c r="BG97" i="35"/>
  <c r="BF97" i="35"/>
  <c r="BE97" i="35"/>
  <c r="BQ86" i="35" s="1"/>
  <c r="BD97" i="35"/>
  <c r="BC97" i="35"/>
  <c r="BB97" i="35"/>
  <c r="BA97" i="35"/>
  <c r="AZ97" i="35"/>
  <c r="CE96" i="35"/>
  <c r="CD96" i="35"/>
  <c r="CC96" i="35"/>
  <c r="CB96" i="35"/>
  <c r="CA96" i="35"/>
  <c r="BZ96" i="35"/>
  <c r="BY96" i="35"/>
  <c r="BX96" i="35"/>
  <c r="BW96" i="35"/>
  <c r="BV96" i="35"/>
  <c r="BU96" i="35"/>
  <c r="BT96" i="35"/>
  <c r="BS96" i="35"/>
  <c r="BR96" i="35"/>
  <c r="BQ96" i="35"/>
  <c r="BP96" i="35"/>
  <c r="BO96" i="35"/>
  <c r="BN96" i="35"/>
  <c r="BM96" i="35"/>
  <c r="BI96" i="35"/>
  <c r="BH96" i="35"/>
  <c r="BG96" i="35"/>
  <c r="BF96" i="35"/>
  <c r="BE96" i="35"/>
  <c r="BD96" i="35"/>
  <c r="BC96" i="35"/>
  <c r="BB96" i="35"/>
  <c r="BA96" i="35"/>
  <c r="AZ96" i="35"/>
  <c r="CE95" i="35"/>
  <c r="CD95" i="35"/>
  <c r="CC95" i="35"/>
  <c r="CB95" i="35"/>
  <c r="CA95" i="35"/>
  <c r="BZ95" i="35"/>
  <c r="BY95" i="35"/>
  <c r="BX95" i="35"/>
  <c r="BW95" i="35"/>
  <c r="BV95" i="35"/>
  <c r="BU95" i="35"/>
  <c r="BT95" i="35"/>
  <c r="BS95" i="35"/>
  <c r="BR95" i="35"/>
  <c r="BQ95" i="35"/>
  <c r="BP95" i="35"/>
  <c r="BO95" i="35"/>
  <c r="BN95" i="35"/>
  <c r="BM95" i="35"/>
  <c r="BI95" i="35"/>
  <c r="BH95" i="35"/>
  <c r="BG95" i="35"/>
  <c r="BS84" i="35" s="1"/>
  <c r="BF95" i="35"/>
  <c r="BE95" i="35"/>
  <c r="BD95" i="35"/>
  <c r="BC95" i="35"/>
  <c r="BO84" i="35" s="1"/>
  <c r="BB95" i="35"/>
  <c r="BA95" i="35"/>
  <c r="AZ95" i="35"/>
  <c r="CE94" i="35"/>
  <c r="CE105" i="35" s="1"/>
  <c r="CD94" i="35"/>
  <c r="CD105" i="35" s="1"/>
  <c r="CC94" i="35"/>
  <c r="CC105" i="35" s="1"/>
  <c r="CB94" i="35"/>
  <c r="CB105" i="35" s="1"/>
  <c r="CA94" i="35"/>
  <c r="CA105" i="35" s="1"/>
  <c r="BZ94" i="35"/>
  <c r="BZ105" i="35" s="1"/>
  <c r="BY94" i="35"/>
  <c r="BY105" i="35" s="1"/>
  <c r="BX94" i="35"/>
  <c r="BX105" i="35" s="1"/>
  <c r="BW94" i="35"/>
  <c r="BW105" i="35" s="1"/>
  <c r="BV94" i="35"/>
  <c r="BV105" i="35" s="1"/>
  <c r="BU94" i="35"/>
  <c r="BU105" i="35" s="1"/>
  <c r="BT94" i="35"/>
  <c r="BT105" i="35" s="1"/>
  <c r="BS94" i="35"/>
  <c r="BS105" i="35" s="1"/>
  <c r="BR94" i="35"/>
  <c r="BR105" i="35" s="1"/>
  <c r="BQ94" i="35"/>
  <c r="BQ105" i="35" s="1"/>
  <c r="BP94" i="35"/>
  <c r="BP105" i="35" s="1"/>
  <c r="BO94" i="35"/>
  <c r="BO105" i="35" s="1"/>
  <c r="BN94" i="35"/>
  <c r="BN105" i="35" s="1"/>
  <c r="BM94" i="35"/>
  <c r="BM105" i="35" s="1"/>
  <c r="BI94" i="35"/>
  <c r="BH94" i="35"/>
  <c r="BT83" i="35" s="1"/>
  <c r="BG94" i="35"/>
  <c r="BF94" i="35"/>
  <c r="BE94" i="35"/>
  <c r="BD94" i="35"/>
  <c r="BC94" i="35"/>
  <c r="BB94" i="35"/>
  <c r="BA94" i="35"/>
  <c r="AZ94" i="35"/>
  <c r="BL83" i="35" s="1"/>
  <c r="BI93" i="35"/>
  <c r="BH93" i="35"/>
  <c r="BG93" i="35"/>
  <c r="BF93" i="35"/>
  <c r="BE93" i="35"/>
  <c r="BD93" i="35"/>
  <c r="BC93" i="35"/>
  <c r="BB93" i="35"/>
  <c r="BA93" i="35"/>
  <c r="AZ93" i="35"/>
  <c r="BI92" i="35"/>
  <c r="BH92" i="35"/>
  <c r="BT81" i="35" s="1"/>
  <c r="BG92" i="35"/>
  <c r="BF92" i="35"/>
  <c r="BE92" i="35"/>
  <c r="BD92" i="35"/>
  <c r="BP81" i="35" s="1"/>
  <c r="BC92" i="35"/>
  <c r="BB92" i="35"/>
  <c r="BA92" i="35"/>
  <c r="AZ92" i="35"/>
  <c r="BI91" i="35"/>
  <c r="BH91" i="35"/>
  <c r="BG91" i="35"/>
  <c r="BF91" i="35"/>
  <c r="BR80" i="35" s="1"/>
  <c r="BE91" i="35"/>
  <c r="BD91" i="35"/>
  <c r="BC91" i="35"/>
  <c r="BB91" i="35"/>
  <c r="BA91" i="35"/>
  <c r="AZ91" i="35"/>
  <c r="BL80" i="35" s="1"/>
  <c r="BT90" i="35"/>
  <c r="BS90" i="35"/>
  <c r="BR90" i="35"/>
  <c r="BQ90" i="35"/>
  <c r="BP90" i="35"/>
  <c r="BO90" i="35"/>
  <c r="BN90" i="35"/>
  <c r="BT89" i="35"/>
  <c r="BS89" i="35"/>
  <c r="BQ89" i="35"/>
  <c r="BO89" i="35"/>
  <c r="BM89" i="35"/>
  <c r="BL89" i="35"/>
  <c r="BU88" i="35"/>
  <c r="BR88" i="35"/>
  <c r="BQ88" i="35"/>
  <c r="BP88" i="35"/>
  <c r="BO88" i="35"/>
  <c r="BN88" i="35"/>
  <c r="BM88" i="35"/>
  <c r="BL88" i="35"/>
  <c r="BI88" i="35"/>
  <c r="BH88" i="35"/>
  <c r="BG88" i="35"/>
  <c r="BF88" i="35"/>
  <c r="BE88" i="35"/>
  <c r="BD88" i="35"/>
  <c r="BC88" i="35"/>
  <c r="BB88" i="35"/>
  <c r="BA88" i="35"/>
  <c r="AZ88" i="35"/>
  <c r="BU87" i="35"/>
  <c r="BT87" i="35"/>
  <c r="BS87" i="35"/>
  <c r="BQ87" i="35"/>
  <c r="BN87" i="35"/>
  <c r="BM87" i="35"/>
  <c r="BI87" i="35"/>
  <c r="BH87" i="35"/>
  <c r="BG87" i="35"/>
  <c r="BF87" i="35"/>
  <c r="BE87" i="35"/>
  <c r="BD87" i="35"/>
  <c r="BC87" i="35"/>
  <c r="BB87" i="35"/>
  <c r="BA87" i="35"/>
  <c r="AZ87" i="35"/>
  <c r="BT86" i="35"/>
  <c r="BS86" i="35"/>
  <c r="BO86" i="35"/>
  <c r="BL86" i="35"/>
  <c r="BI86" i="35"/>
  <c r="BH86" i="35"/>
  <c r="BG86" i="35"/>
  <c r="BF86" i="35"/>
  <c r="BE86" i="35"/>
  <c r="BD86" i="35"/>
  <c r="BC86" i="35"/>
  <c r="BB86" i="35"/>
  <c r="BA86" i="35"/>
  <c r="AZ86" i="35"/>
  <c r="BT85" i="35"/>
  <c r="BS85" i="35"/>
  <c r="BR85" i="35"/>
  <c r="BQ85" i="35"/>
  <c r="BP85" i="35"/>
  <c r="BO85" i="35"/>
  <c r="BM85" i="35"/>
  <c r="BI85" i="35"/>
  <c r="BH85" i="35"/>
  <c r="BG85" i="35"/>
  <c r="BF85" i="35"/>
  <c r="BE85" i="35"/>
  <c r="BD85" i="35"/>
  <c r="BC85" i="35"/>
  <c r="BB85" i="35"/>
  <c r="BA85" i="35"/>
  <c r="AZ85" i="35"/>
  <c r="BU84" i="35"/>
  <c r="BR84" i="35"/>
  <c r="BQ84" i="35"/>
  <c r="BP84" i="35"/>
  <c r="BN84" i="35"/>
  <c r="BM84" i="35"/>
  <c r="BI84" i="35"/>
  <c r="BH84" i="35"/>
  <c r="BG84" i="35"/>
  <c r="BF84" i="35"/>
  <c r="BE84" i="35"/>
  <c r="BD84" i="35"/>
  <c r="BC84" i="35"/>
  <c r="BB84" i="35"/>
  <c r="BA84" i="35"/>
  <c r="AZ84" i="35"/>
  <c r="BU83" i="35"/>
  <c r="BS83" i="35"/>
  <c r="BQ83" i="35"/>
  <c r="BP83" i="35"/>
  <c r="BN83" i="35"/>
  <c r="BM83" i="35"/>
  <c r="BI83" i="35"/>
  <c r="BH83" i="35"/>
  <c r="BG83" i="35"/>
  <c r="BF83" i="35"/>
  <c r="BE83" i="35"/>
  <c r="BD83" i="35"/>
  <c r="BC83" i="35"/>
  <c r="BB83" i="35"/>
  <c r="BA83" i="35"/>
  <c r="AZ83" i="35"/>
  <c r="BU82" i="35"/>
  <c r="BT82" i="35"/>
  <c r="BS82" i="35"/>
  <c r="BR82" i="35"/>
  <c r="BQ82" i="35"/>
  <c r="BO82" i="35"/>
  <c r="BN82" i="35"/>
  <c r="BM82" i="35"/>
  <c r="BL82" i="35"/>
  <c r="BI82" i="35"/>
  <c r="BH82" i="35"/>
  <c r="BG82" i="35"/>
  <c r="BF82" i="35"/>
  <c r="BE82" i="35"/>
  <c r="BD82" i="35"/>
  <c r="BC82" i="35"/>
  <c r="BB82" i="35"/>
  <c r="BA82" i="35"/>
  <c r="AZ82" i="35"/>
  <c r="BS81" i="35"/>
  <c r="BR81" i="35"/>
  <c r="BQ81" i="35"/>
  <c r="BO81" i="35"/>
  <c r="BN81" i="35"/>
  <c r="BM81" i="35"/>
  <c r="BL81" i="35"/>
  <c r="BI81" i="35"/>
  <c r="BH81" i="35"/>
  <c r="BG81" i="35"/>
  <c r="BF81" i="35"/>
  <c r="BE81" i="35"/>
  <c r="BD81" i="35"/>
  <c r="BC81" i="35"/>
  <c r="BB81" i="35"/>
  <c r="BA81" i="35"/>
  <c r="AZ81" i="35"/>
  <c r="BU80" i="35"/>
  <c r="BT80" i="35"/>
  <c r="BS80" i="35"/>
  <c r="BQ80" i="35"/>
  <c r="BP80" i="35"/>
  <c r="BO80" i="35"/>
  <c r="BM80" i="35"/>
  <c r="BI80" i="35"/>
  <c r="BH80" i="35"/>
  <c r="BG80" i="35"/>
  <c r="BF80" i="35"/>
  <c r="BE80" i="35"/>
  <c r="BD80" i="35"/>
  <c r="BC80" i="35"/>
  <c r="BB80" i="35"/>
  <c r="BA80" i="35"/>
  <c r="AZ80" i="35"/>
  <c r="BI79" i="35"/>
  <c r="BH79" i="35"/>
  <c r="BG79" i="35"/>
  <c r="BF79" i="35"/>
  <c r="BE79" i="35"/>
  <c r="BD79" i="35"/>
  <c r="BC79" i="35"/>
  <c r="BB79" i="35"/>
  <c r="BA79" i="35"/>
  <c r="AZ79" i="35"/>
  <c r="BI78" i="35"/>
  <c r="BH78" i="35"/>
  <c r="BG78" i="35"/>
  <c r="BF78" i="35"/>
  <c r="BE78" i="35"/>
  <c r="BD78" i="35"/>
  <c r="BC78" i="35"/>
  <c r="BB78" i="35"/>
  <c r="BA78" i="35"/>
  <c r="AZ78" i="35"/>
  <c r="BI75" i="35"/>
  <c r="BU76" i="35" s="1"/>
  <c r="BH75" i="35"/>
  <c r="BT76" i="35" s="1"/>
  <c r="BG75" i="35"/>
  <c r="BS76" i="35" s="1"/>
  <c r="BF75" i="35"/>
  <c r="BR76" i="35" s="1"/>
  <c r="BE75" i="35"/>
  <c r="BQ76" i="35" s="1"/>
  <c r="BD75" i="35"/>
  <c r="BP76" i="35" s="1"/>
  <c r="BC75" i="35"/>
  <c r="BB75" i="35"/>
  <c r="BA75" i="35"/>
  <c r="AZ75" i="35"/>
  <c r="BL76" i="35" s="1"/>
  <c r="BI74" i="35"/>
  <c r="BU75" i="35" s="1"/>
  <c r="BH74" i="35"/>
  <c r="BG74" i="35"/>
  <c r="BF74" i="35"/>
  <c r="BR75" i="35" s="1"/>
  <c r="BE74" i="35"/>
  <c r="BQ75" i="35" s="1"/>
  <c r="BD74" i="35"/>
  <c r="BP75" i="35" s="1"/>
  <c r="BC74" i="35"/>
  <c r="BO75" i="35" s="1"/>
  <c r="BB74" i="35"/>
  <c r="BN75" i="35" s="1"/>
  <c r="BA74" i="35"/>
  <c r="BM75" i="35" s="1"/>
  <c r="AZ74" i="35"/>
  <c r="BL75" i="35" s="1"/>
  <c r="CM73" i="35"/>
  <c r="CL73" i="35"/>
  <c r="CK73" i="35"/>
  <c r="CJ73" i="35"/>
  <c r="CI73" i="35"/>
  <c r="CH73" i="35"/>
  <c r="BI73" i="35"/>
  <c r="BU74" i="35" s="1"/>
  <c r="BH73" i="35"/>
  <c r="BT74" i="35" s="1"/>
  <c r="BG73" i="35"/>
  <c r="BF73" i="35"/>
  <c r="BR74" i="35" s="1"/>
  <c r="BE73" i="35"/>
  <c r="BQ74" i="35" s="1"/>
  <c r="BD73" i="35"/>
  <c r="BP74" i="35" s="1"/>
  <c r="BC73" i="35"/>
  <c r="BO74" i="35" s="1"/>
  <c r="BB73" i="35"/>
  <c r="BN74" i="35" s="1"/>
  <c r="BA73" i="35"/>
  <c r="BM74" i="35" s="1"/>
  <c r="AZ73" i="35"/>
  <c r="CM72" i="35"/>
  <c r="CL72" i="35"/>
  <c r="CK72" i="35"/>
  <c r="CJ72" i="35"/>
  <c r="CI72" i="35"/>
  <c r="CH72" i="35"/>
  <c r="BI72" i="35"/>
  <c r="BU73" i="35" s="1"/>
  <c r="BH72" i="35"/>
  <c r="BT73" i="35" s="1"/>
  <c r="BG72" i="35"/>
  <c r="BS73" i="35" s="1"/>
  <c r="BF72" i="35"/>
  <c r="BE72" i="35"/>
  <c r="BQ73" i="35" s="1"/>
  <c r="BD72" i="35"/>
  <c r="BC72" i="35"/>
  <c r="BO73" i="35" s="1"/>
  <c r="BB72" i="35"/>
  <c r="BN73" i="35" s="1"/>
  <c r="BA72" i="35"/>
  <c r="AZ72" i="35"/>
  <c r="CM71" i="35"/>
  <c r="CL71" i="35"/>
  <c r="CK71" i="35"/>
  <c r="CJ71" i="35"/>
  <c r="CI71" i="35"/>
  <c r="CH71" i="35"/>
  <c r="CD71" i="35"/>
  <c r="CC71" i="35"/>
  <c r="CB71" i="35"/>
  <c r="CA71" i="35"/>
  <c r="BI71" i="35"/>
  <c r="BU72" i="35" s="1"/>
  <c r="BH71" i="35"/>
  <c r="BG71" i="35"/>
  <c r="BS72" i="35" s="1"/>
  <c r="BF71" i="35"/>
  <c r="BE71" i="35"/>
  <c r="BQ72" i="35" s="1"/>
  <c r="BD71" i="35"/>
  <c r="BC71" i="35"/>
  <c r="BO72" i="35" s="1"/>
  <c r="BB71" i="35"/>
  <c r="BN72" i="35" s="1"/>
  <c r="BA71" i="35"/>
  <c r="BM72" i="35" s="1"/>
  <c r="AZ71" i="35"/>
  <c r="BL72" i="35" s="1"/>
  <c r="CM70" i="35"/>
  <c r="CL70" i="35"/>
  <c r="CK70" i="35"/>
  <c r="CJ70" i="35"/>
  <c r="CI70" i="35"/>
  <c r="CH70" i="35"/>
  <c r="CD70" i="35"/>
  <c r="CC70" i="35"/>
  <c r="CB70" i="35"/>
  <c r="CA70" i="35"/>
  <c r="BI70" i="35"/>
  <c r="BU71" i="35" s="1"/>
  <c r="BH70" i="35"/>
  <c r="BG70" i="35"/>
  <c r="BS71" i="35" s="1"/>
  <c r="BF70" i="35"/>
  <c r="BR71" i="35" s="1"/>
  <c r="BE70" i="35"/>
  <c r="BQ71" i="35" s="1"/>
  <c r="BD70" i="35"/>
  <c r="BC70" i="35"/>
  <c r="BO71" i="35" s="1"/>
  <c r="BB70" i="35"/>
  <c r="BN71" i="35" s="1"/>
  <c r="BA70" i="35"/>
  <c r="BM71" i="35" s="1"/>
  <c r="AZ70" i="35"/>
  <c r="CD69" i="35"/>
  <c r="CC69" i="35"/>
  <c r="CB69" i="35"/>
  <c r="CA69" i="35"/>
  <c r="BI69" i="35"/>
  <c r="BU70" i="35" s="1"/>
  <c r="BH69" i="35"/>
  <c r="BT70" i="35" s="1"/>
  <c r="BG69" i="35"/>
  <c r="BF69" i="35"/>
  <c r="BE69" i="35"/>
  <c r="BQ70" i="35" s="1"/>
  <c r="BD69" i="35"/>
  <c r="BP70" i="35" s="1"/>
  <c r="BC69" i="35"/>
  <c r="BB69" i="35"/>
  <c r="BN70" i="35" s="1"/>
  <c r="BA69" i="35"/>
  <c r="BM70" i="35" s="1"/>
  <c r="AZ69" i="35"/>
  <c r="BL70" i="35" s="1"/>
  <c r="CD68" i="35"/>
  <c r="CC68" i="35"/>
  <c r="CB68" i="35"/>
  <c r="CA68" i="35"/>
  <c r="BI68" i="35"/>
  <c r="BU69" i="35" s="1"/>
  <c r="BH68" i="35"/>
  <c r="BG68" i="35"/>
  <c r="BS69" i="35" s="1"/>
  <c r="BF68" i="35"/>
  <c r="BR69" i="35" s="1"/>
  <c r="BE68" i="35"/>
  <c r="BD68" i="35"/>
  <c r="BP69" i="35" s="1"/>
  <c r="BC68" i="35"/>
  <c r="BO69" i="35" s="1"/>
  <c r="BB68" i="35"/>
  <c r="BN69" i="35" s="1"/>
  <c r="BA68" i="35"/>
  <c r="AZ68" i="35"/>
  <c r="CD67" i="35"/>
  <c r="CC67" i="35"/>
  <c r="CB67" i="35"/>
  <c r="CA67" i="35"/>
  <c r="BI67" i="35"/>
  <c r="BU68" i="35" s="1"/>
  <c r="BH67" i="35"/>
  <c r="BT68" i="35" s="1"/>
  <c r="BG67" i="35"/>
  <c r="BS68" i="35" s="1"/>
  <c r="BF67" i="35"/>
  <c r="BE67" i="35"/>
  <c r="BQ68" i="35" s="1"/>
  <c r="BD67" i="35"/>
  <c r="BP68" i="35" s="1"/>
  <c r="BC67" i="35"/>
  <c r="BO68" i="35" s="1"/>
  <c r="BB67" i="35"/>
  <c r="BN68" i="35" s="1"/>
  <c r="BA67" i="35"/>
  <c r="AZ67" i="35"/>
  <c r="BL68" i="35" s="1"/>
  <c r="CD66" i="35"/>
  <c r="CC66" i="35"/>
  <c r="CB66" i="35"/>
  <c r="CA66" i="35"/>
  <c r="BI66" i="35"/>
  <c r="BH66" i="35"/>
  <c r="BT67" i="35" s="1"/>
  <c r="BG66" i="35"/>
  <c r="BS67" i="35" s="1"/>
  <c r="BF66" i="35"/>
  <c r="BR67" i="35" s="1"/>
  <c r="BE66" i="35"/>
  <c r="BQ67" i="35" s="1"/>
  <c r="BD66" i="35"/>
  <c r="BC66" i="35"/>
  <c r="BO67" i="35" s="1"/>
  <c r="BB66" i="35"/>
  <c r="BN67" i="35" s="1"/>
  <c r="BA66" i="35"/>
  <c r="BM67" i="35" s="1"/>
  <c r="AZ66" i="35"/>
  <c r="BL67" i="35" s="1"/>
  <c r="BI65" i="35"/>
  <c r="BH65" i="35"/>
  <c r="BT66" i="35" s="1"/>
  <c r="BG65" i="35"/>
  <c r="BF65" i="35"/>
  <c r="BR66" i="35" s="1"/>
  <c r="BE65" i="35"/>
  <c r="BQ66" i="35" s="1"/>
  <c r="BD65" i="35"/>
  <c r="BP66" i="35" s="1"/>
  <c r="BC65" i="35"/>
  <c r="BO66" i="35" s="1"/>
  <c r="BB65" i="35"/>
  <c r="BA65" i="35"/>
  <c r="BM66" i="35" s="1"/>
  <c r="AZ65" i="35"/>
  <c r="BL66" i="35" s="1"/>
  <c r="CM67" i="35"/>
  <c r="CM68" i="35"/>
  <c r="H11" i="35"/>
  <c r="H10" i="35"/>
  <c r="F10" i="35"/>
  <c r="BK161" i="24" l="1"/>
  <c r="AC68" i="24" s="1"/>
  <c r="BJ161" i="13"/>
  <c r="AC67" i="13" s="1"/>
  <c r="BO161" i="11"/>
  <c r="AC72" i="11" s="1"/>
  <c r="BU180" i="8"/>
  <c r="Y54" i="8" s="1"/>
  <c r="Y61" i="8" s="1"/>
  <c r="BW180" i="16"/>
  <c r="AA54" i="16" s="1"/>
  <c r="AA61" i="16" s="1"/>
  <c r="BV180" i="16"/>
  <c r="Z54" i="16" s="1"/>
  <c r="Z61" i="16" s="1"/>
  <c r="F11" i="35"/>
  <c r="E11" i="37" s="1"/>
  <c r="E10" i="37"/>
  <c r="D10" i="35"/>
  <c r="D10" i="36" s="1"/>
  <c r="D11" i="35"/>
  <c r="D11" i="36" s="1"/>
  <c r="E33" i="35"/>
  <c r="BP72" i="35"/>
  <c r="BO70" i="35"/>
  <c r="BU66" i="35"/>
  <c r="BS74" i="35"/>
  <c r="BT69" i="35"/>
  <c r="BL73" i="35"/>
  <c r="BM68" i="35"/>
  <c r="BT71" i="35"/>
  <c r="BM76" i="35"/>
  <c r="BU85" i="35"/>
  <c r="BR86" i="35"/>
  <c r="BO87" i="35"/>
  <c r="BU89" i="35"/>
  <c r="BS70" i="35"/>
  <c r="BS75" i="35"/>
  <c r="BP73" i="35"/>
  <c r="BM69" i="35"/>
  <c r="BL71" i="35"/>
  <c r="BN76" i="35"/>
  <c r="BT72" i="35"/>
  <c r="BT77" i="35" s="1"/>
  <c r="BQ120" i="35"/>
  <c r="BY109" i="35" s="1"/>
  <c r="BR73" i="35"/>
  <c r="BR68" i="35"/>
  <c r="BS66" i="35"/>
  <c r="BU67" i="35"/>
  <c r="BQ69" i="35"/>
  <c r="BO76" i="35"/>
  <c r="BR72" i="35"/>
  <c r="BR70" i="35"/>
  <c r="BP71" i="35"/>
  <c r="BM73" i="35"/>
  <c r="BQ91" i="35"/>
  <c r="BN66" i="35"/>
  <c r="BP67" i="35"/>
  <c r="BP77" i="35" s="1"/>
  <c r="BL69" i="35"/>
  <c r="BL74" i="35"/>
  <c r="BT75" i="35"/>
  <c r="BS120" i="35"/>
  <c r="BR120" i="35"/>
  <c r="BT120" i="35"/>
  <c r="E34" i="41"/>
  <c r="M22" i="41"/>
  <c r="E17" i="41"/>
  <c r="M17" i="41"/>
  <c r="E22" i="41"/>
  <c r="E35" i="41"/>
  <c r="M19" i="41"/>
  <c r="M21" i="41"/>
  <c r="E26" i="41"/>
  <c r="E24" i="41"/>
  <c r="M26" i="41"/>
  <c r="E37" i="41"/>
  <c r="E21" i="41"/>
  <c r="M24" i="41"/>
  <c r="E19" i="41"/>
  <c r="E25" i="41"/>
  <c r="M27" i="41"/>
  <c r="E23" i="41"/>
  <c r="E38" i="41"/>
  <c r="M25" i="41"/>
  <c r="E36" i="41"/>
  <c r="E20" i="41"/>
  <c r="M23" i="41"/>
  <c r="E18" i="41"/>
  <c r="M16" i="41"/>
  <c r="M20" i="41"/>
  <c r="E28" i="41"/>
  <c r="E27" i="41"/>
  <c r="M18" i="41"/>
  <c r="E16" i="41"/>
  <c r="E16" i="36"/>
  <c r="M28" i="42"/>
  <c r="E9" i="37"/>
  <c r="E9" i="42"/>
  <c r="E12" i="39"/>
  <c r="D9" i="36"/>
  <c r="T28" i="35"/>
  <c r="BP82" i="35"/>
  <c r="BR83" i="35"/>
  <c r="BT84" i="35"/>
  <c r="BL84" i="35"/>
  <c r="BN85" i="35"/>
  <c r="BP86" i="35"/>
  <c r="BR87" i="35"/>
  <c r="BT88" i="35"/>
  <c r="BL90" i="35"/>
  <c r="BL85" i="35"/>
  <c r="BL91" i="35" s="1"/>
  <c r="BN86" i="35"/>
  <c r="BN91" i="35" s="1"/>
  <c r="BP87" i="35"/>
  <c r="BU120" i="35"/>
  <c r="BX109" i="35" s="1"/>
  <c r="BN80" i="35"/>
  <c r="BU81" i="35"/>
  <c r="BM86" i="35"/>
  <c r="BM91" i="35" s="1"/>
  <c r="BP89" i="35"/>
  <c r="BM90" i="35"/>
  <c r="BO83" i="35"/>
  <c r="BO91" i="35" s="1"/>
  <c r="CC109" i="35"/>
  <c r="BN77" i="35"/>
  <c r="CB109" i="35"/>
  <c r="BO77" i="35"/>
  <c r="CA109" i="35"/>
  <c r="CH69" i="35"/>
  <c r="CI69" i="35"/>
  <c r="CH67" i="35"/>
  <c r="CH68" i="35"/>
  <c r="CJ69" i="35"/>
  <c r="CI67" i="35"/>
  <c r="CK69" i="35"/>
  <c r="CJ67" i="35"/>
  <c r="CJ68" i="35"/>
  <c r="CL69" i="35"/>
  <c r="CI68" i="35"/>
  <c r="CK67" i="35"/>
  <c r="CK68" i="35"/>
  <c r="CL67" i="35"/>
  <c r="CL68" i="35"/>
  <c r="BS91" i="35"/>
  <c r="BQ77" i="35"/>
  <c r="BU77" i="35"/>
  <c r="BR77" i="35"/>
  <c r="BS77" i="35"/>
  <c r="BL77" i="35"/>
  <c r="BZ109" i="35"/>
  <c r="M16" i="36"/>
  <c r="M17" i="40"/>
  <c r="E32" i="40"/>
  <c r="E32" i="38"/>
  <c r="E32" i="39"/>
  <c r="E31" i="37"/>
  <c r="E33" i="38"/>
  <c r="E33" i="39"/>
  <c r="E33" i="40"/>
  <c r="E32" i="37"/>
  <c r="E34" i="38"/>
  <c r="E34" i="39"/>
  <c r="E34" i="40"/>
  <c r="E33" i="37"/>
  <c r="E35" i="38"/>
  <c r="E35" i="39"/>
  <c r="E35" i="40"/>
  <c r="E34" i="37"/>
  <c r="E36" i="38"/>
  <c r="E36" i="39"/>
  <c r="E36" i="40"/>
  <c r="M15" i="37"/>
  <c r="M16" i="38"/>
  <c r="M16" i="39"/>
  <c r="M16" i="40"/>
  <c r="M16" i="37"/>
  <c r="M17" i="38"/>
  <c r="M17" i="39"/>
  <c r="M17" i="37"/>
  <c r="M18" i="38"/>
  <c r="M18" i="39"/>
  <c r="M18" i="40"/>
  <c r="M18" i="37"/>
  <c r="M19" i="38"/>
  <c r="M19" i="39"/>
  <c r="M19" i="40"/>
  <c r="M19" i="37"/>
  <c r="M20" i="38"/>
  <c r="M20" i="39"/>
  <c r="M20" i="40"/>
  <c r="M20" i="37"/>
  <c r="M21" i="38"/>
  <c r="M21" i="39"/>
  <c r="M21" i="40"/>
  <c r="M21" i="37"/>
  <c r="M22" i="38"/>
  <c r="M22" i="39"/>
  <c r="M22" i="40"/>
  <c r="M22" i="37"/>
  <c r="M23" i="38"/>
  <c r="M23" i="39"/>
  <c r="M23" i="40"/>
  <c r="M23" i="37"/>
  <c r="M24" i="38"/>
  <c r="M24" i="39"/>
  <c r="M24" i="40"/>
  <c r="M24" i="37"/>
  <c r="M25" i="38"/>
  <c r="M25" i="39"/>
  <c r="M25" i="40"/>
  <c r="M25" i="37"/>
  <c r="M26" i="38"/>
  <c r="M26" i="39"/>
  <c r="M26" i="40"/>
  <c r="M26" i="37"/>
  <c r="M27" i="38"/>
  <c r="M27" i="39"/>
  <c r="M27" i="40"/>
  <c r="M20" i="36"/>
  <c r="M21" i="36"/>
  <c r="M24" i="36"/>
  <c r="M25" i="36"/>
  <c r="E16" i="38"/>
  <c r="E16" i="39"/>
  <c r="E16" i="40"/>
  <c r="E17" i="38"/>
  <c r="E17" i="39"/>
  <c r="E17" i="40"/>
  <c r="E18" i="38"/>
  <c r="E18" i="39"/>
  <c r="E18" i="40"/>
  <c r="E19" i="38"/>
  <c r="E19" i="39"/>
  <c r="E19" i="40"/>
  <c r="E20" i="38"/>
  <c r="E20" i="39"/>
  <c r="E20" i="40"/>
  <c r="E21" i="38"/>
  <c r="E21" i="39"/>
  <c r="E21" i="40"/>
  <c r="E22" i="38"/>
  <c r="E22" i="39"/>
  <c r="E22" i="40"/>
  <c r="E23" i="38"/>
  <c r="E23" i="39"/>
  <c r="E23" i="40"/>
  <c r="E24" i="38"/>
  <c r="E24" i="39"/>
  <c r="E24" i="40"/>
  <c r="E25" i="38"/>
  <c r="E25" i="39"/>
  <c r="E25" i="40"/>
  <c r="E26" i="38"/>
  <c r="E26" i="39"/>
  <c r="E26" i="40"/>
  <c r="E27" i="38"/>
  <c r="E27" i="39"/>
  <c r="E27" i="40"/>
  <c r="E28" i="38"/>
  <c r="E28" i="39"/>
  <c r="E28" i="40"/>
  <c r="E15" i="37"/>
  <c r="E16" i="37"/>
  <c r="E17" i="37"/>
  <c r="E18" i="37"/>
  <c r="E19" i="37"/>
  <c r="E20" i="37"/>
  <c r="E21" i="37"/>
  <c r="E22" i="37"/>
  <c r="E23" i="37"/>
  <c r="E24" i="37"/>
  <c r="E25" i="37"/>
  <c r="E26" i="37"/>
  <c r="E27" i="37"/>
  <c r="E21" i="36"/>
  <c r="E25" i="36"/>
  <c r="E17" i="36"/>
  <c r="H39" i="35" l="1"/>
  <c r="J39" i="35"/>
  <c r="E32" i="35"/>
  <c r="E32" i="36" s="1"/>
  <c r="BM77" i="35"/>
  <c r="BU91" i="35"/>
  <c r="BT91" i="35"/>
  <c r="BP91" i="35"/>
  <c r="BR91" i="35"/>
  <c r="R46" i="35"/>
  <c r="E38" i="38"/>
  <c r="E38" i="39"/>
  <c r="E38" i="40"/>
  <c r="E36" i="37"/>
  <c r="E38" i="42"/>
  <c r="M28" i="41"/>
  <c r="E33" i="41"/>
  <c r="E33" i="36"/>
  <c r="E20" i="36"/>
  <c r="E28" i="36"/>
  <c r="E24" i="36"/>
  <c r="E19" i="36"/>
  <c r="M27" i="36"/>
  <c r="M23" i="36"/>
  <c r="M19" i="36"/>
  <c r="E27" i="36"/>
  <c r="E23" i="36"/>
  <c r="E18" i="36"/>
  <c r="M26" i="36"/>
  <c r="M22" i="36"/>
  <c r="M18" i="36"/>
  <c r="E26" i="36"/>
  <c r="E22" i="36"/>
  <c r="M17" i="36"/>
  <c r="M28" i="40"/>
  <c r="M28" i="39"/>
  <c r="M28" i="38"/>
  <c r="M27" i="37"/>
  <c r="E32" i="41" l="1"/>
  <c r="M32" i="42"/>
  <c r="E40" i="41"/>
  <c r="E37" i="42"/>
  <c r="M28" i="36"/>
  <c r="S28" i="35"/>
  <c r="R28" i="35"/>
  <c r="Q28" i="35"/>
  <c r="P28" i="35"/>
  <c r="O28" i="35"/>
  <c r="E39" i="35" l="1"/>
  <c r="E39" i="36" s="1"/>
  <c r="E12" i="40"/>
  <c r="E9" i="40"/>
  <c r="J10" i="35" l="1"/>
  <c r="E10" i="39" s="1"/>
  <c r="J11" i="35"/>
  <c r="E11" i="39" s="1"/>
  <c r="N10" i="35"/>
  <c r="E10" i="42" s="1"/>
  <c r="N11" i="35"/>
  <c r="E11" i="42" s="1"/>
  <c r="N12" i="35"/>
  <c r="D12" i="41" s="1"/>
  <c r="L10" i="35"/>
  <c r="E10" i="40" s="1"/>
  <c r="L11" i="35"/>
  <c r="E11" i="40" s="1"/>
  <c r="E9" i="39"/>
  <c r="E9" i="38"/>
  <c r="E10" i="38"/>
  <c r="E11" i="38"/>
  <c r="E12" i="38"/>
  <c r="CK66" i="35"/>
  <c r="CK74" i="35" s="1"/>
  <c r="CJ66" i="35"/>
  <c r="CJ74" i="35" s="1"/>
  <c r="CI66" i="35"/>
  <c r="CI74" i="35" s="1"/>
  <c r="CM66" i="35"/>
  <c r="CM74" i="35" s="1"/>
  <c r="CH66" i="35"/>
  <c r="CH74" i="35" s="1"/>
  <c r="CL66" i="35"/>
  <c r="CL74" i="35" s="1"/>
  <c r="C46" i="35"/>
  <c r="G39" i="35"/>
  <c r="I39" i="35"/>
  <c r="E12" i="42" l="1"/>
  <c r="D10" i="41"/>
  <c r="D11" i="41"/>
  <c r="F46" i="35"/>
  <c r="M30" i="37" s="1"/>
  <c r="I46" i="35"/>
  <c r="M32" i="38" s="1"/>
  <c r="L46" i="35"/>
  <c r="O46" i="35"/>
  <c r="M32" i="40" s="1"/>
  <c r="E45" i="36"/>
  <c r="E37" i="40"/>
  <c r="D9" i="41"/>
  <c r="S41" i="35"/>
  <c r="S37" i="35"/>
  <c r="E37" i="38"/>
  <c r="S40" i="35"/>
  <c r="S39" i="35"/>
  <c r="S35" i="35"/>
  <c r="Q40" i="35"/>
  <c r="S38" i="35"/>
  <c r="Q38" i="35"/>
  <c r="S36" i="35"/>
  <c r="S34" i="35"/>
  <c r="Q39" i="35"/>
  <c r="S42" i="35"/>
  <c r="Q41" i="35"/>
  <c r="Q42" i="35"/>
  <c r="Q34" i="35" l="1"/>
  <c r="M34" i="41" s="1"/>
  <c r="Q33" i="35"/>
  <c r="M33" i="41" s="1"/>
  <c r="Q35" i="35"/>
  <c r="M35" i="36" s="1"/>
  <c r="Q36" i="35"/>
  <c r="M36" i="41" s="1"/>
  <c r="O37" i="41"/>
  <c r="O41" i="41"/>
  <c r="S33" i="35"/>
  <c r="Q37" i="35"/>
  <c r="E37" i="39"/>
  <c r="O34" i="41"/>
  <c r="O34" i="36"/>
  <c r="M38" i="41"/>
  <c r="M38" i="36"/>
  <c r="O39" i="41"/>
  <c r="O39" i="36"/>
  <c r="M41" i="41"/>
  <c r="M41" i="36"/>
  <c r="O35" i="41"/>
  <c r="O35" i="36"/>
  <c r="O40" i="36"/>
  <c r="O40" i="41"/>
  <c r="O42" i="41"/>
  <c r="O42" i="36"/>
  <c r="O38" i="41"/>
  <c r="O38" i="36"/>
  <c r="O36" i="36"/>
  <c r="O36" i="41"/>
  <c r="M42" i="41"/>
  <c r="M42" i="36"/>
  <c r="M39" i="36"/>
  <c r="M39" i="41"/>
  <c r="M40" i="41"/>
  <c r="M40" i="36"/>
  <c r="M33" i="36" l="1"/>
  <c r="M34" i="36"/>
  <c r="M36" i="36"/>
  <c r="M35" i="41"/>
  <c r="O37" i="36"/>
  <c r="O41" i="36"/>
  <c r="O33" i="36"/>
  <c r="F39" i="35"/>
  <c r="M37" i="41"/>
  <c r="M37" i="36"/>
  <c r="O33" i="41" l="1"/>
  <c r="E39" i="41"/>
  <c r="E35" i="37" l="1"/>
  <c r="M32" i="39"/>
  <c r="E45" i="41"/>
</calcChain>
</file>

<file path=xl/sharedStrings.xml><?xml version="1.0" encoding="utf-8"?>
<sst xmlns="http://schemas.openxmlformats.org/spreadsheetml/2006/main" count="24137" uniqueCount="638">
  <si>
    <t>Día</t>
  </si>
  <si>
    <t>Mes</t>
  </si>
  <si>
    <t>Año</t>
  </si>
  <si>
    <t>Resumen diario de desarrollo del servicio</t>
  </si>
  <si>
    <t>Enero</t>
  </si>
  <si>
    <r>
      <rPr>
        <b/>
        <sz val="14"/>
        <color theme="1" tint="4.9989318521683403E-2"/>
        <rFont val="Calibri"/>
        <family val="2"/>
      </rPr>
      <t>Jefe de Playa:</t>
    </r>
    <r>
      <rPr>
        <sz val="14"/>
        <color theme="1" tint="4.9989318521683403E-2"/>
        <rFont val="Calibri"/>
        <family val="2"/>
      </rPr>
      <t xml:space="preserve"> </t>
    </r>
  </si>
  <si>
    <t>B-60</t>
  </si>
  <si>
    <t>Enrique Vélez</t>
  </si>
  <si>
    <t>B-61</t>
  </si>
  <si>
    <t>B-62</t>
  </si>
  <si>
    <t>B-63</t>
  </si>
  <si>
    <t>B-76</t>
  </si>
  <si>
    <t>B-82</t>
  </si>
  <si>
    <t>Socorristas</t>
  </si>
  <si>
    <t>Patrones</t>
  </si>
  <si>
    <t>Voluntarios</t>
  </si>
  <si>
    <t>B-35.60</t>
  </si>
  <si>
    <t>David Molina</t>
  </si>
  <si>
    <t>Juan Carlos López (JC)</t>
  </si>
  <si>
    <t>Jorge Casalla</t>
  </si>
  <si>
    <t>Tomas Iglesias (Toto)</t>
  </si>
  <si>
    <t>Héctor Rodríguez</t>
  </si>
  <si>
    <t>Nombre</t>
  </si>
  <si>
    <t>Función</t>
  </si>
  <si>
    <t>H. Entrada</t>
  </si>
  <si>
    <t>H.Salida</t>
  </si>
  <si>
    <t>Aroha López</t>
  </si>
  <si>
    <t>Gabriel Riobó (Gabo)</t>
  </si>
  <si>
    <t>Xián Pérez</t>
  </si>
  <si>
    <t xml:space="preserve">Sustituto 7 </t>
  </si>
  <si>
    <t>B-35.61</t>
  </si>
  <si>
    <t xml:space="preserve">Gerardo Rodríguez </t>
  </si>
  <si>
    <t>David Ortega</t>
  </si>
  <si>
    <t>David Sarria</t>
  </si>
  <si>
    <t>B-35.62</t>
  </si>
  <si>
    <t>B-35.63</t>
  </si>
  <si>
    <t>B-35.76</t>
  </si>
  <si>
    <t>B-35.82</t>
  </si>
  <si>
    <t>Sustituciones</t>
  </si>
  <si>
    <t>Mike</t>
  </si>
  <si>
    <t xml:space="preserve">R. Acuático </t>
  </si>
  <si>
    <t>R.Terrestres</t>
  </si>
  <si>
    <t>Internet</t>
  </si>
  <si>
    <t>Sustituto 1</t>
  </si>
  <si>
    <t>35.1</t>
  </si>
  <si>
    <t>Operativo</t>
  </si>
  <si>
    <t>R-35.14</t>
  </si>
  <si>
    <t>Bravo</t>
  </si>
  <si>
    <t>A</t>
  </si>
  <si>
    <t>C</t>
  </si>
  <si>
    <t>Sustituto 2</t>
  </si>
  <si>
    <t>35.11</t>
  </si>
  <si>
    <t>35.60</t>
  </si>
  <si>
    <t>COA</t>
  </si>
  <si>
    <t>Sustituto 3</t>
  </si>
  <si>
    <t>35.12</t>
  </si>
  <si>
    <t>35.61</t>
  </si>
  <si>
    <t>Sustituto 4</t>
  </si>
  <si>
    <t>35.17</t>
  </si>
  <si>
    <t>35.62</t>
  </si>
  <si>
    <t>Sustituto 5</t>
  </si>
  <si>
    <t>35.18</t>
  </si>
  <si>
    <t>35.63</t>
  </si>
  <si>
    <t>Sustituto 6</t>
  </si>
  <si>
    <t>35.76</t>
  </si>
  <si>
    <t>Aper.</t>
  </si>
  <si>
    <t>35.20</t>
  </si>
  <si>
    <t>Sustituto 7</t>
  </si>
  <si>
    <t>ALBERTO BRAVO</t>
  </si>
  <si>
    <t>35.82</t>
  </si>
  <si>
    <t>Cierre</t>
  </si>
  <si>
    <t>Banderas</t>
  </si>
  <si>
    <t>V</t>
  </si>
  <si>
    <t>Puntilla</t>
  </si>
  <si>
    <t>P. Brava</t>
  </si>
  <si>
    <t>Z-10</t>
  </si>
  <si>
    <t>Z-1</t>
  </si>
  <si>
    <t>Lepanto</t>
  </si>
  <si>
    <t>Z-12</t>
  </si>
  <si>
    <t>H.C</t>
  </si>
  <si>
    <t>Z-13</t>
  </si>
  <si>
    <t>P. Chica</t>
  </si>
  <si>
    <t>Peña</t>
  </si>
  <si>
    <t>Mensajes de megafonía</t>
  </si>
  <si>
    <t>Hora</t>
  </si>
  <si>
    <t>Mensaje</t>
  </si>
  <si>
    <t>Soc.</t>
  </si>
  <si>
    <t>S1</t>
  </si>
  <si>
    <t>S2</t>
  </si>
  <si>
    <t>S3</t>
  </si>
  <si>
    <t>S4-5</t>
  </si>
  <si>
    <t>S6-7</t>
  </si>
  <si>
    <t>Asistencias sanitarias</t>
  </si>
  <si>
    <t>Resumen Ambulancia</t>
  </si>
  <si>
    <t>Ansiedad</t>
  </si>
  <si>
    <t>Limpieza ocular</t>
  </si>
  <si>
    <t>Total evacuaciones</t>
  </si>
  <si>
    <t>Congelación /Amputación</t>
  </si>
  <si>
    <t>Mal estar general</t>
  </si>
  <si>
    <t>Total asistencias</t>
  </si>
  <si>
    <t>Contusiones</t>
  </si>
  <si>
    <t>PCR-Ahogado N. R.</t>
  </si>
  <si>
    <t>Otros</t>
  </si>
  <si>
    <t>Heridas</t>
  </si>
  <si>
    <t>PCR - Ahogado Rec.</t>
  </si>
  <si>
    <t>Ayuda a discapacitado</t>
  </si>
  <si>
    <t>Diabetes</t>
  </si>
  <si>
    <t>PCR - No Recuperado</t>
  </si>
  <si>
    <t>Baño asistido</t>
  </si>
  <si>
    <t>Disneas/Pat. cardiaca</t>
  </si>
  <si>
    <t>PCR - Recuperado</t>
  </si>
  <si>
    <t>Muletas</t>
  </si>
  <si>
    <t>Crisis Convulsivas</t>
  </si>
  <si>
    <t>Picadura otro animal</t>
  </si>
  <si>
    <t>Notas informativas</t>
  </si>
  <si>
    <t>Esguince/Lux./Fractura</t>
  </si>
  <si>
    <t>Picaduras medusas</t>
  </si>
  <si>
    <t>Advertencias</t>
  </si>
  <si>
    <t>Etílicos y Barbitúricos</t>
  </si>
  <si>
    <t>Policontusionados</t>
  </si>
  <si>
    <t>Menores extraviados</t>
  </si>
  <si>
    <t>Hemorragias</t>
  </si>
  <si>
    <t>Quemaduras</t>
  </si>
  <si>
    <t>Colaboraciones</t>
  </si>
  <si>
    <t>Hipotermias</t>
  </si>
  <si>
    <t>Síncope</t>
  </si>
  <si>
    <t>Rescates nado</t>
  </si>
  <si>
    <t xml:space="preserve"> </t>
  </si>
  <si>
    <t>Insolaciones/Golpe Calor</t>
  </si>
  <si>
    <t>Tensión</t>
  </si>
  <si>
    <t>Rescates r. náutico</t>
  </si>
  <si>
    <t>Intoxicación / Alergias</t>
  </si>
  <si>
    <t>Total de asistencias</t>
  </si>
  <si>
    <t>Recogida objetos pie</t>
  </si>
  <si>
    <t>Datos COA</t>
  </si>
  <si>
    <t>Vigilancias</t>
  </si>
  <si>
    <t>Asistencias Sanitarias</t>
  </si>
  <si>
    <t>Asistencias  Sociales</t>
  </si>
  <si>
    <t>-</t>
  </si>
  <si>
    <t>Traslados</t>
  </si>
  <si>
    <t>Rescates</t>
  </si>
  <si>
    <t>Recursos nautico</t>
  </si>
  <si>
    <t>H. Salida</t>
  </si>
  <si>
    <t>H. Llegada</t>
  </si>
  <si>
    <t>Recurso</t>
  </si>
  <si>
    <t>Acción</t>
  </si>
  <si>
    <t>Cant.</t>
  </si>
  <si>
    <t>Z. actuación</t>
  </si>
  <si>
    <t>Z.Evacuación</t>
  </si>
  <si>
    <t>Patrón</t>
  </si>
  <si>
    <t>Socorrista</t>
  </si>
  <si>
    <t>Observaciones</t>
  </si>
  <si>
    <t>Resumen</t>
  </si>
  <si>
    <t>Embarcación</t>
  </si>
  <si>
    <t>Moto acuá.</t>
  </si>
  <si>
    <t>Búsquedas</t>
  </si>
  <si>
    <t>Recogida Objetos</t>
  </si>
  <si>
    <t>Remolques</t>
  </si>
  <si>
    <t>Pers. element flotan</t>
  </si>
  <si>
    <t>Servicios Nulos</t>
  </si>
  <si>
    <t>Patrullas o Prácticas</t>
  </si>
  <si>
    <t>Comprobaciones</t>
  </si>
  <si>
    <t>Ambulancia o asistencia con parte</t>
  </si>
  <si>
    <t>Procedimiento actuación</t>
  </si>
  <si>
    <t>Asistencia Sanitaria</t>
  </si>
  <si>
    <t>Evacuación</t>
  </si>
  <si>
    <t>Nº Parte</t>
  </si>
  <si>
    <t>Puesto</t>
  </si>
  <si>
    <t>Ayuda al baño y préstamo de material</t>
  </si>
  <si>
    <t>Servicio prestado</t>
  </si>
  <si>
    <t>Tipo de discapacidad</t>
  </si>
  <si>
    <t xml:space="preserve">Material prestado </t>
  </si>
  <si>
    <t>Acompañante</t>
  </si>
  <si>
    <t>Nº material</t>
  </si>
  <si>
    <t>Nombre y apellidos o Centros</t>
  </si>
  <si>
    <t>Préstamo</t>
  </si>
  <si>
    <t>Ayuda al baño</t>
  </si>
  <si>
    <t>Física</t>
  </si>
  <si>
    <t>Sensorial</t>
  </si>
  <si>
    <t>Intelect.</t>
  </si>
  <si>
    <t>Silla plastico</t>
  </si>
  <si>
    <t>Muleta / Andador</t>
  </si>
  <si>
    <t>Manguito</t>
  </si>
  <si>
    <t>Churro</t>
  </si>
  <si>
    <t>Silla anfibia</t>
  </si>
  <si>
    <t>Otro Material</t>
  </si>
  <si>
    <t>Si</t>
  </si>
  <si>
    <t>No</t>
  </si>
  <si>
    <t>12;14</t>
  </si>
  <si>
    <t>X</t>
  </si>
  <si>
    <t>FRANCISCO REBOLLO</t>
  </si>
  <si>
    <t>W</t>
  </si>
  <si>
    <t>ANTNIA SIERRA</t>
  </si>
  <si>
    <t>Ñ</t>
  </si>
  <si>
    <t>MARILUZ GARCÍA</t>
  </si>
  <si>
    <t>Total</t>
  </si>
  <si>
    <t>OBSERVACIONES DEL DÍA</t>
  </si>
  <si>
    <t>Respomsable V.</t>
  </si>
  <si>
    <t>YANKEE</t>
  </si>
  <si>
    <t>RES</t>
  </si>
  <si>
    <t>BUS</t>
  </si>
  <si>
    <t>OBJ</t>
  </si>
  <si>
    <t>remol</t>
  </si>
  <si>
    <t>elemt</t>
  </si>
  <si>
    <t>nulos</t>
  </si>
  <si>
    <t>adv</t>
  </si>
  <si>
    <t>patr o para.</t>
  </si>
  <si>
    <t>comp</t>
  </si>
  <si>
    <t>AS</t>
  </si>
  <si>
    <t>Sumatoria embarcaciones</t>
  </si>
  <si>
    <t>Ambulancia</t>
  </si>
  <si>
    <t>SOCORRISTAS</t>
  </si>
  <si>
    <t>Enfermer@</t>
  </si>
  <si>
    <t>Febrero</t>
  </si>
  <si>
    <t>Verdes</t>
  </si>
  <si>
    <t>Amarillas</t>
  </si>
  <si>
    <t xml:space="preserve">Rojas </t>
  </si>
  <si>
    <t>Medusas</t>
  </si>
  <si>
    <r>
      <rPr>
        <b/>
        <sz val="11"/>
        <color rgb="FF000000"/>
        <rFont val="Calibri"/>
        <family val="2"/>
      </rPr>
      <t>Alejandro</t>
    </r>
    <r>
      <rPr>
        <sz val="11"/>
        <color rgb="FF000000"/>
        <rFont val="Calibri"/>
        <family val="2"/>
      </rPr>
      <t xml:space="preserve"> Suárez</t>
    </r>
  </si>
  <si>
    <r>
      <rPr>
        <b/>
        <sz val="11"/>
        <color rgb="FF000000"/>
        <rFont val="Calibri"/>
        <family val="2"/>
      </rPr>
      <t>Carlos</t>
    </r>
    <r>
      <rPr>
        <sz val="11"/>
        <color rgb="FF000000"/>
        <rFont val="Calibri"/>
        <family val="2"/>
      </rPr>
      <t xml:space="preserve"> Más</t>
    </r>
  </si>
  <si>
    <t>Médic@</t>
  </si>
  <si>
    <t>E-35.11</t>
  </si>
  <si>
    <t>Marzo</t>
  </si>
  <si>
    <r>
      <rPr>
        <b/>
        <sz val="11"/>
        <color rgb="FF000000"/>
        <rFont val="Calibri"/>
        <family val="2"/>
      </rPr>
      <t>Cristian</t>
    </r>
    <r>
      <rPr>
        <sz val="11"/>
        <color rgb="FF000000"/>
        <rFont val="Calibri"/>
        <family val="2"/>
      </rPr>
      <t xml:space="preserve"> González</t>
    </r>
  </si>
  <si>
    <r>
      <t>Héctor</t>
    </r>
    <r>
      <rPr>
        <b/>
        <sz val="11"/>
        <color rgb="FF000000"/>
        <rFont val="Calibri"/>
        <family val="2"/>
      </rPr>
      <t xml:space="preserve"> Rodríguez</t>
    </r>
  </si>
  <si>
    <t>Soc. Acuático</t>
  </si>
  <si>
    <t>E-35.14</t>
  </si>
  <si>
    <t>Abril</t>
  </si>
  <si>
    <r>
      <rPr>
        <b/>
        <sz val="11"/>
        <color rgb="FF000000"/>
        <rFont val="Calibri"/>
        <family val="2"/>
      </rPr>
      <t>Daniel</t>
    </r>
    <r>
      <rPr>
        <sz val="11"/>
        <color rgb="FF000000"/>
        <rFont val="Calibri"/>
        <family val="2"/>
      </rPr>
      <t xml:space="preserve"> Martín</t>
    </r>
  </si>
  <si>
    <r>
      <rPr>
        <b/>
        <sz val="11"/>
        <color rgb="FF000000"/>
        <rFont val="Calibri"/>
        <family val="2"/>
      </rPr>
      <t>Miguel</t>
    </r>
    <r>
      <rPr>
        <sz val="11"/>
        <color rgb="FF000000"/>
        <rFont val="Calibri"/>
        <family val="2"/>
      </rPr>
      <t xml:space="preserve"> Santos</t>
    </r>
  </si>
  <si>
    <t>Soc. Terrestre</t>
  </si>
  <si>
    <t>Mayo</t>
  </si>
  <si>
    <r>
      <rPr>
        <b/>
        <sz val="11"/>
        <color rgb="FF000000"/>
        <rFont val="Calibri"/>
        <family val="2"/>
      </rPr>
      <t>David</t>
    </r>
    <r>
      <rPr>
        <sz val="11"/>
        <color rgb="FF000000"/>
        <rFont val="Calibri"/>
        <family val="2"/>
      </rPr>
      <t xml:space="preserve"> Molina</t>
    </r>
  </si>
  <si>
    <r>
      <rPr>
        <b/>
        <sz val="11"/>
        <color rgb="FF000000"/>
        <rFont val="Calibri"/>
        <family val="2"/>
      </rPr>
      <t>Pablo</t>
    </r>
    <r>
      <rPr>
        <sz val="11"/>
        <color rgb="FF000000"/>
        <rFont val="Calibri"/>
        <family val="2"/>
      </rPr>
      <t xml:space="preserve"> Fabelo</t>
    </r>
  </si>
  <si>
    <t>Sociales</t>
  </si>
  <si>
    <t>Junio</t>
  </si>
  <si>
    <r>
      <rPr>
        <b/>
        <sz val="11"/>
        <color rgb="FF000000"/>
        <rFont val="Calibri"/>
        <family val="2"/>
      </rPr>
      <t>Gerardo</t>
    </r>
    <r>
      <rPr>
        <sz val="11"/>
        <color rgb="FF000000"/>
        <rFont val="Calibri"/>
        <family val="2"/>
      </rPr>
      <t xml:space="preserve"> Rodríguez </t>
    </r>
  </si>
  <si>
    <r>
      <rPr>
        <b/>
        <sz val="11"/>
        <color rgb="FF000000"/>
        <rFont val="Calibri"/>
        <family val="2"/>
      </rPr>
      <t>Sustituto 7</t>
    </r>
    <r>
      <rPr>
        <sz val="11"/>
        <color rgb="FF000000"/>
        <rFont val="Calibri"/>
        <family val="2"/>
      </rPr>
      <t xml:space="preserve"> </t>
    </r>
  </si>
  <si>
    <t>TES</t>
  </si>
  <si>
    <t>35.13</t>
  </si>
  <si>
    <t>Julio</t>
  </si>
  <si>
    <r>
      <rPr>
        <b/>
        <sz val="11"/>
        <color rgb="FF000000"/>
        <rFont val="Calibri"/>
        <family val="2"/>
      </rPr>
      <t>Ismael</t>
    </r>
    <r>
      <rPr>
        <sz val="11"/>
        <color rgb="FF000000"/>
        <rFont val="Calibri"/>
        <family val="2"/>
      </rPr>
      <t xml:space="preserve"> Mohamed</t>
    </r>
  </si>
  <si>
    <t>35.14</t>
  </si>
  <si>
    <t>Agosto</t>
  </si>
  <si>
    <r>
      <rPr>
        <b/>
        <sz val="11"/>
        <color rgb="FF000000"/>
        <rFont val="Calibri"/>
        <family val="2"/>
      </rPr>
      <t>Iván</t>
    </r>
    <r>
      <rPr>
        <sz val="11"/>
        <color rgb="FF000000"/>
        <rFont val="Calibri"/>
        <family val="2"/>
      </rPr>
      <t xml:space="preserve"> Vera</t>
    </r>
  </si>
  <si>
    <t>Inoperativo</t>
  </si>
  <si>
    <t>35.15</t>
  </si>
  <si>
    <t>Septiembre</t>
  </si>
  <si>
    <r>
      <rPr>
        <b/>
        <sz val="11"/>
        <color rgb="FF000000"/>
        <rFont val="Calibri"/>
        <family val="2"/>
      </rPr>
      <t>Javi</t>
    </r>
    <r>
      <rPr>
        <sz val="11"/>
        <color rgb="FF000000"/>
        <rFont val="Calibri"/>
        <family val="2"/>
      </rPr>
      <t>er Ramírez</t>
    </r>
  </si>
  <si>
    <t>Reserva</t>
  </si>
  <si>
    <t>35.16</t>
  </si>
  <si>
    <t>Octubre</t>
  </si>
  <si>
    <t>Noviembre</t>
  </si>
  <si>
    <r>
      <t>José Pérez (</t>
    </r>
    <r>
      <rPr>
        <b/>
        <sz val="11"/>
        <color rgb="FF000000"/>
        <rFont val="Calibri"/>
        <family val="2"/>
      </rPr>
      <t>Lillo</t>
    </r>
    <r>
      <rPr>
        <sz val="11"/>
        <color rgb="FF000000"/>
        <rFont val="Calibri"/>
        <family val="2"/>
      </rPr>
      <t>)</t>
    </r>
  </si>
  <si>
    <t>Diciembre</t>
  </si>
  <si>
    <r>
      <t>Juan Carlos López (</t>
    </r>
    <r>
      <rPr>
        <b/>
        <sz val="11"/>
        <color rgb="FF000000"/>
        <rFont val="Calibri"/>
        <family val="2"/>
      </rPr>
      <t>JC)</t>
    </r>
  </si>
  <si>
    <t>35.19</t>
  </si>
  <si>
    <r>
      <rPr>
        <b/>
        <sz val="11"/>
        <color rgb="FF000000"/>
        <rFont val="Calibri"/>
        <family val="2"/>
      </rPr>
      <t>María</t>
    </r>
    <r>
      <rPr>
        <sz val="11"/>
        <color rgb="FF000000"/>
        <rFont val="Calibri"/>
        <family val="2"/>
      </rPr>
      <t xml:space="preserve"> Orozco Álvarez</t>
    </r>
  </si>
  <si>
    <t>35.2</t>
  </si>
  <si>
    <t>TOTAL</t>
  </si>
  <si>
    <r>
      <rPr>
        <b/>
        <sz val="11"/>
        <color rgb="FF000000"/>
        <rFont val="Calibri"/>
        <family val="2"/>
      </rPr>
      <t>Nefertari</t>
    </r>
    <r>
      <rPr>
        <sz val="11"/>
        <color rgb="FF000000"/>
        <rFont val="Calibri"/>
        <family val="2"/>
      </rPr>
      <t xml:space="preserve"> Hernández</t>
    </r>
  </si>
  <si>
    <t>35.21</t>
  </si>
  <si>
    <t>Sumatoria motos</t>
  </si>
  <si>
    <r>
      <rPr>
        <b/>
        <sz val="11"/>
        <color rgb="FF000000"/>
        <rFont val="Calibri"/>
        <family val="2"/>
      </rPr>
      <t>Verónica</t>
    </r>
    <r>
      <rPr>
        <sz val="11"/>
        <color rgb="FF000000"/>
        <rFont val="Calibri"/>
        <family val="2"/>
      </rPr>
      <t xml:space="preserve"> de Vera</t>
    </r>
  </si>
  <si>
    <t>35.22</t>
  </si>
  <si>
    <r>
      <rPr>
        <b/>
        <sz val="11"/>
        <color rgb="FF000000"/>
        <rFont val="Calibri"/>
        <family val="2"/>
      </rPr>
      <t>Víctor</t>
    </r>
    <r>
      <rPr>
        <sz val="11"/>
        <color rgb="FF000000"/>
        <rFont val="Calibri"/>
        <family val="2"/>
      </rPr>
      <t xml:space="preserve"> Ramírez</t>
    </r>
  </si>
  <si>
    <t>35.23</t>
  </si>
  <si>
    <t>Voluntario</t>
  </si>
  <si>
    <t>35.24</t>
  </si>
  <si>
    <t>FIJO DISCONTINUO</t>
  </si>
  <si>
    <t>35.25</t>
  </si>
  <si>
    <r>
      <rPr>
        <b/>
        <sz val="11"/>
        <color rgb="FF000000"/>
        <rFont val="Calibri"/>
        <family val="2"/>
      </rPr>
      <t>Abián</t>
    </r>
    <r>
      <rPr>
        <sz val="11"/>
        <color rgb="FF000000"/>
        <rFont val="Calibri"/>
        <family val="2"/>
      </rPr>
      <t xml:space="preserve"> Quintana</t>
    </r>
  </si>
  <si>
    <t>35.26</t>
  </si>
  <si>
    <r>
      <rPr>
        <b/>
        <sz val="11"/>
        <color rgb="FF000000"/>
        <rFont val="Calibri"/>
        <family val="2"/>
      </rPr>
      <t>Adrián G</t>
    </r>
    <r>
      <rPr>
        <sz val="11"/>
        <color rgb="FF000000"/>
        <rFont val="Calibri"/>
        <family val="2"/>
      </rPr>
      <t>onzález Cruz</t>
    </r>
  </si>
  <si>
    <t>R</t>
  </si>
  <si>
    <t>35.27</t>
  </si>
  <si>
    <r>
      <rPr>
        <b/>
        <sz val="11"/>
        <color rgb="FF000000"/>
        <rFont val="Calibri"/>
        <family val="2"/>
      </rPr>
      <t>Aitana</t>
    </r>
    <r>
      <rPr>
        <sz val="11"/>
        <color rgb="FF000000"/>
        <rFont val="Calibri"/>
        <family val="2"/>
      </rPr>
      <t xml:space="preserve"> Lorenzo</t>
    </r>
  </si>
  <si>
    <t>M</t>
  </si>
  <si>
    <t>35.28</t>
  </si>
  <si>
    <r>
      <rPr>
        <b/>
        <sz val="11"/>
        <color rgb="FF000000"/>
        <rFont val="Calibri"/>
        <family val="2"/>
      </rPr>
      <t>Alejandro</t>
    </r>
    <r>
      <rPr>
        <sz val="11"/>
        <color rgb="FF000000"/>
        <rFont val="Calibri"/>
        <family val="2"/>
      </rPr>
      <t xml:space="preserve"> Mateo</t>
    </r>
  </si>
  <si>
    <t>35.29</t>
  </si>
  <si>
    <r>
      <rPr>
        <b/>
        <sz val="11"/>
        <color rgb="FF000000"/>
        <rFont val="Calibri"/>
        <family val="2"/>
      </rPr>
      <t>Alfredo</t>
    </r>
    <r>
      <rPr>
        <sz val="11"/>
        <color rgb="FF000000"/>
        <rFont val="Calibri"/>
        <family val="2"/>
      </rPr>
      <t xml:space="preserve"> Rupérez</t>
    </r>
  </si>
  <si>
    <t>35.30</t>
  </si>
  <si>
    <r>
      <rPr>
        <b/>
        <sz val="11"/>
        <color rgb="FF000000"/>
        <rFont val="Calibri"/>
        <family val="2"/>
      </rPr>
      <t>Alvaro</t>
    </r>
    <r>
      <rPr>
        <sz val="11"/>
        <color rgb="FF000000"/>
        <rFont val="Calibri"/>
        <family val="2"/>
      </rPr>
      <t xml:space="preserve"> Hernández</t>
    </r>
  </si>
  <si>
    <t>B.amarilla</t>
  </si>
  <si>
    <t>Responsable</t>
  </si>
  <si>
    <t>35.31</t>
  </si>
  <si>
    <r>
      <rPr>
        <b/>
        <sz val="11"/>
        <color rgb="FF000000"/>
        <rFont val="Calibri"/>
        <family val="2"/>
      </rPr>
      <t>Aruma</t>
    </r>
    <r>
      <rPr>
        <sz val="11"/>
        <color rgb="FF000000"/>
        <rFont val="Calibri"/>
        <family val="2"/>
      </rPr>
      <t xml:space="preserve"> Bolaños</t>
    </r>
  </si>
  <si>
    <t>B.amarilla  Puntilla</t>
  </si>
  <si>
    <t>Alejandro Suárez</t>
  </si>
  <si>
    <t>35.32</t>
  </si>
  <si>
    <r>
      <rPr>
        <b/>
        <sz val="11"/>
        <color rgb="FF000000"/>
        <rFont val="Calibri"/>
        <family val="2"/>
      </rPr>
      <t>Bentchey</t>
    </r>
    <r>
      <rPr>
        <sz val="11"/>
        <color rgb="FF000000"/>
        <rFont val="Calibri"/>
        <family val="2"/>
      </rPr>
      <t xml:space="preserve"> Pérez</t>
    </r>
  </si>
  <si>
    <t>B.amarilla cicer</t>
  </si>
  <si>
    <t>Cristian González</t>
  </si>
  <si>
    <t>35.33</t>
  </si>
  <si>
    <t>patr o para</t>
  </si>
  <si>
    <r>
      <rPr>
        <b/>
        <sz val="11"/>
        <color rgb="FF000000"/>
        <rFont val="Calibri"/>
        <family val="2"/>
      </rPr>
      <t>Carmelo</t>
    </r>
    <r>
      <rPr>
        <sz val="11"/>
        <color rgb="FF000000"/>
        <rFont val="Calibri"/>
        <family val="2"/>
      </rPr>
      <t xml:space="preserve"> Rodríguez </t>
    </r>
  </si>
  <si>
    <t>B.amarilla p.chica</t>
  </si>
  <si>
    <t>35.34</t>
  </si>
  <si>
    <r>
      <rPr>
        <b/>
        <sz val="11"/>
        <color rgb="FF000000"/>
        <rFont val="Calibri"/>
        <family val="2"/>
      </rPr>
      <t>Daniel</t>
    </r>
    <r>
      <rPr>
        <sz val="11"/>
        <color rgb="FF000000"/>
        <rFont val="Calibri"/>
        <family val="2"/>
      </rPr>
      <t xml:space="preserve"> Domínguez</t>
    </r>
  </si>
  <si>
    <t>B.amarilla peña</t>
  </si>
  <si>
    <t>Ismael Mohamed</t>
  </si>
  <si>
    <t>35.35</t>
  </si>
  <si>
    <t>$AO$</t>
  </si>
  <si>
    <r>
      <t>Francisco</t>
    </r>
    <r>
      <rPr>
        <sz val="11"/>
        <color rgb="FF000000"/>
        <rFont val="Calibri"/>
        <family val="2"/>
      </rPr>
      <t xml:space="preserve"> Miranda</t>
    </r>
  </si>
  <si>
    <t>B.Roja</t>
  </si>
  <si>
    <t>Iván Vera</t>
  </si>
  <si>
    <t>35.36</t>
  </si>
  <si>
    <t xml:space="preserve">Rescates </t>
  </si>
  <si>
    <t>Z-11</t>
  </si>
  <si>
    <t>Z-9</t>
  </si>
  <si>
    <t>Z-8</t>
  </si>
  <si>
    <t>Z-7</t>
  </si>
  <si>
    <t>Z-6</t>
  </si>
  <si>
    <t>Z-5</t>
  </si>
  <si>
    <t>Z-4</t>
  </si>
  <si>
    <t>Z-3</t>
  </si>
  <si>
    <t>Z-2</t>
  </si>
  <si>
    <r>
      <rPr>
        <b/>
        <sz val="11"/>
        <color rgb="FF000000"/>
        <rFont val="Calibri"/>
        <family val="2"/>
      </rPr>
      <t>Giovanni</t>
    </r>
    <r>
      <rPr>
        <sz val="11"/>
        <color rgb="FF000000"/>
        <rFont val="Calibri"/>
        <family val="2"/>
      </rPr>
      <t xml:space="preserve"> Diepa</t>
    </r>
  </si>
  <si>
    <t>B.Roja Cicer</t>
  </si>
  <si>
    <t>35.37</t>
  </si>
  <si>
    <r>
      <rPr>
        <b/>
        <sz val="11"/>
        <color rgb="FF000000"/>
        <rFont val="Calibri"/>
        <family val="2"/>
      </rPr>
      <t xml:space="preserve">Hirahi </t>
    </r>
    <r>
      <rPr>
        <sz val="11"/>
        <color rgb="FF000000"/>
        <rFont val="Calibri"/>
        <family val="2"/>
      </rPr>
      <t>Marrero</t>
    </r>
  </si>
  <si>
    <t>B.Roja P.chica</t>
  </si>
  <si>
    <t>José perez (Lillo)</t>
  </si>
  <si>
    <t>35.38</t>
  </si>
  <si>
    <r>
      <t>Ignacio Perea</t>
    </r>
    <r>
      <rPr>
        <b/>
        <sz val="11"/>
        <color rgb="FF000000"/>
        <rFont val="Calibri"/>
        <family val="2"/>
      </rPr>
      <t xml:space="preserve"> (Nacho)</t>
    </r>
  </si>
  <si>
    <t>B.Roja Peña</t>
  </si>
  <si>
    <t>Kieron Naranjo Hammond</t>
  </si>
  <si>
    <t>35.39</t>
  </si>
  <si>
    <r>
      <t xml:space="preserve">Javier </t>
    </r>
    <r>
      <rPr>
        <b/>
        <sz val="11"/>
        <color rgb="FF000000"/>
        <rFont val="Calibri"/>
        <family val="2"/>
      </rPr>
      <t>García (JG)</t>
    </r>
  </si>
  <si>
    <t>B.Roja Puntilla</t>
  </si>
  <si>
    <t>Luis Naranjo</t>
  </si>
  <si>
    <t>35.40</t>
  </si>
  <si>
    <r>
      <rPr>
        <b/>
        <sz val="11"/>
        <color rgb="FF000000"/>
        <rFont val="Calibri"/>
        <family val="2"/>
      </rPr>
      <t>Jerobel</t>
    </r>
    <r>
      <rPr>
        <sz val="11"/>
        <color rgb="FF000000"/>
        <rFont val="Calibri"/>
        <family val="2"/>
      </rPr>
      <t xml:space="preserve"> Bolaños</t>
    </r>
  </si>
  <si>
    <t>Juegos</t>
  </si>
  <si>
    <t>María Morales</t>
  </si>
  <si>
    <t>35.41</t>
  </si>
  <si>
    <r>
      <rPr>
        <b/>
        <sz val="11"/>
        <color rgb="FF000000"/>
        <rFont val="Calibri"/>
        <family val="2"/>
      </rPr>
      <t xml:space="preserve">John </t>
    </r>
    <r>
      <rPr>
        <sz val="11"/>
        <color rgb="FF000000"/>
        <rFont val="Calibri"/>
        <family val="2"/>
      </rPr>
      <t>Martínez</t>
    </r>
  </si>
  <si>
    <t>Medusa</t>
  </si>
  <si>
    <t>Verónica de Vera</t>
  </si>
  <si>
    <t>35.42</t>
  </si>
  <si>
    <r>
      <t xml:space="preserve">José Manuel </t>
    </r>
    <r>
      <rPr>
        <b/>
        <sz val="11"/>
        <color rgb="FF000000"/>
        <rFont val="Calibri"/>
        <family val="2"/>
      </rPr>
      <t>(Kinha)</t>
    </r>
  </si>
  <si>
    <t>Menores</t>
  </si>
  <si>
    <t>35.43</t>
  </si>
  <si>
    <r>
      <t xml:space="preserve">Leandro Gomez </t>
    </r>
    <r>
      <rPr>
        <b/>
        <sz val="11"/>
        <color rgb="FF000000"/>
        <rFont val="Calibri"/>
        <family val="2"/>
      </rPr>
      <t>(Tito)</t>
    </r>
  </si>
  <si>
    <t>Niñ@ encontrad@</t>
  </si>
  <si>
    <t>35.44</t>
  </si>
  <si>
    <r>
      <rPr>
        <b/>
        <sz val="11"/>
        <color rgb="FF000000"/>
        <rFont val="Calibri"/>
        <family val="2"/>
      </rPr>
      <t>Lorenzo</t>
    </r>
    <r>
      <rPr>
        <sz val="11"/>
        <color rgb="FF000000"/>
        <rFont val="Calibri"/>
        <family val="2"/>
      </rPr>
      <t xml:space="preserve"> Reyes</t>
    </r>
  </si>
  <si>
    <t>Niñ@ perdid@</t>
  </si>
  <si>
    <t>35.45</t>
  </si>
  <si>
    <r>
      <rPr>
        <b/>
        <sz val="11"/>
        <color rgb="FF000000"/>
        <rFont val="Calibri"/>
        <family val="2"/>
      </rPr>
      <t>Manu</t>
    </r>
    <r>
      <rPr>
        <sz val="11"/>
        <color rgb="FF000000"/>
        <rFont val="Calibri"/>
        <family val="2"/>
      </rPr>
      <t>el Tadeo</t>
    </r>
  </si>
  <si>
    <t>Pesca</t>
  </si>
  <si>
    <t>35.46</t>
  </si>
  <si>
    <r>
      <t>Nareisa</t>
    </r>
    <r>
      <rPr>
        <sz val="11"/>
        <color rgb="FF000000"/>
        <rFont val="Calibri"/>
        <family val="2"/>
      </rPr>
      <t xml:space="preserve"> Jiménez</t>
    </r>
  </si>
  <si>
    <t>Prohibido Fumar</t>
  </si>
  <si>
    <t>35.47</t>
  </si>
  <si>
    <r>
      <rPr>
        <b/>
        <sz val="11"/>
        <color rgb="FF000000"/>
        <rFont val="Calibri"/>
        <family val="2"/>
      </rPr>
      <t>Naza</t>
    </r>
    <r>
      <rPr>
        <sz val="11"/>
        <color rgb="FF000000"/>
        <rFont val="Calibri"/>
        <family val="2"/>
      </rPr>
      <t>niel de la Cruz</t>
    </r>
  </si>
  <si>
    <t>35.48</t>
  </si>
  <si>
    <r>
      <rPr>
        <b/>
        <sz val="11"/>
        <color rgb="FF000000"/>
        <rFont val="Calibri"/>
        <family val="2"/>
      </rPr>
      <t>Omar</t>
    </r>
    <r>
      <rPr>
        <sz val="11"/>
        <color rgb="FF000000"/>
        <rFont val="Calibri"/>
        <family val="2"/>
      </rPr>
      <t xml:space="preserve"> Ventura</t>
    </r>
  </si>
  <si>
    <t>35.49</t>
  </si>
  <si>
    <r>
      <t xml:space="preserve">Pablo Hernández </t>
    </r>
    <r>
      <rPr>
        <b/>
        <sz val="11"/>
        <color rgb="FF000000"/>
        <rFont val="Calibri"/>
        <family val="2"/>
      </rPr>
      <t>(Pazos)</t>
    </r>
  </si>
  <si>
    <t>35.50</t>
  </si>
  <si>
    <r>
      <t xml:space="preserve">Paula </t>
    </r>
    <r>
      <rPr>
        <sz val="11"/>
        <color rgb="FF000000"/>
        <rFont val="Calibri"/>
        <family val="2"/>
      </rPr>
      <t>Ruíz</t>
    </r>
  </si>
  <si>
    <t>35.51</t>
  </si>
  <si>
    <t>Pasa.</t>
  </si>
  <si>
    <t>Calle</t>
  </si>
  <si>
    <t>Ele</t>
  </si>
  <si>
    <t>D.B</t>
  </si>
  <si>
    <t>T.P.</t>
  </si>
  <si>
    <t>TOTAL RESCATE RECURSOS NÁUTICO</t>
  </si>
  <si>
    <r>
      <rPr>
        <b/>
        <sz val="11"/>
        <color rgb="FF000000"/>
        <rFont val="Calibri"/>
        <family val="2"/>
      </rPr>
      <t>Rubén</t>
    </r>
    <r>
      <rPr>
        <sz val="11"/>
        <color rgb="FF000000"/>
        <rFont val="Calibri"/>
        <family val="2"/>
      </rPr>
      <t xml:space="preserve"> Santana</t>
    </r>
  </si>
  <si>
    <t>35.52</t>
  </si>
  <si>
    <r>
      <t>Silvia</t>
    </r>
    <r>
      <rPr>
        <sz val="11"/>
        <color rgb="FF000000"/>
        <rFont val="Calibri"/>
        <family val="2"/>
      </rPr>
      <t xml:space="preserve"> Arroyo</t>
    </r>
  </si>
  <si>
    <t>35.53</t>
  </si>
  <si>
    <t>TOTAL:</t>
  </si>
  <si>
    <r>
      <rPr>
        <b/>
        <sz val="11"/>
        <color rgb="FF000000"/>
        <rFont val="Calibri"/>
        <family val="2"/>
      </rPr>
      <t>Texe</t>
    </r>
    <r>
      <rPr>
        <sz val="11"/>
        <color rgb="FF000000"/>
        <rFont val="Calibri"/>
        <family val="2"/>
      </rPr>
      <t>neri García</t>
    </r>
  </si>
  <si>
    <t>M-35.1</t>
  </si>
  <si>
    <t>35.54</t>
  </si>
  <si>
    <r>
      <rPr>
        <b/>
        <sz val="11"/>
        <color rgb="FF000000"/>
        <rFont val="Calibri"/>
        <family val="2"/>
      </rPr>
      <t>Tomás</t>
    </r>
    <r>
      <rPr>
        <sz val="11"/>
        <color rgb="FF000000"/>
        <rFont val="Calibri"/>
        <family val="2"/>
      </rPr>
      <t xml:space="preserve"> Naranjo</t>
    </r>
  </si>
  <si>
    <t>M-35.2</t>
  </si>
  <si>
    <t>35.55</t>
  </si>
  <si>
    <t>M-35.11</t>
  </si>
  <si>
    <t>35.56</t>
  </si>
  <si>
    <t>M-35.12</t>
  </si>
  <si>
    <t>35.57</t>
  </si>
  <si>
    <t>M-35.17</t>
  </si>
  <si>
    <t>35.58</t>
  </si>
  <si>
    <t>M-35.18</t>
  </si>
  <si>
    <t>35.59</t>
  </si>
  <si>
    <t>T-35.98</t>
  </si>
  <si>
    <t>T-35.99</t>
  </si>
  <si>
    <t>Toda la playa</t>
  </si>
  <si>
    <t>T-35.81</t>
  </si>
  <si>
    <t>Detrás de barra</t>
  </si>
  <si>
    <t>35.64</t>
  </si>
  <si>
    <t>La Ele</t>
  </si>
  <si>
    <t>35.65</t>
  </si>
  <si>
    <t>La Calle</t>
  </si>
  <si>
    <t>35.66</t>
  </si>
  <si>
    <t>Pasadizo</t>
  </si>
  <si>
    <t>35.67</t>
  </si>
  <si>
    <t>35.68</t>
  </si>
  <si>
    <t>35.69</t>
  </si>
  <si>
    <t>Contusiones / Golpes</t>
  </si>
  <si>
    <t>35.70</t>
  </si>
  <si>
    <t>Cortes y Heridas</t>
  </si>
  <si>
    <t>35.71</t>
  </si>
  <si>
    <t>35.72</t>
  </si>
  <si>
    <t>35.73</t>
  </si>
  <si>
    <t>Epilépticos</t>
  </si>
  <si>
    <t>35.74</t>
  </si>
  <si>
    <t>35.75</t>
  </si>
  <si>
    <t>35.77</t>
  </si>
  <si>
    <t>35.78</t>
  </si>
  <si>
    <t>35.79</t>
  </si>
  <si>
    <t>EVENTURALES</t>
  </si>
  <si>
    <t>35.80</t>
  </si>
  <si>
    <r>
      <rPr>
        <b/>
        <sz val="11"/>
        <color rgb="FF000000"/>
        <rFont val="Calibri"/>
        <family val="2"/>
      </rPr>
      <t>Adriana</t>
    </r>
    <r>
      <rPr>
        <sz val="11"/>
        <color rgb="FF000000"/>
        <rFont val="Calibri"/>
        <family val="2"/>
      </rPr>
      <t xml:space="preserve"> Montesdeoca</t>
    </r>
  </si>
  <si>
    <t>35.81</t>
  </si>
  <si>
    <r>
      <rPr>
        <b/>
        <sz val="11"/>
        <color rgb="FF000000"/>
        <rFont val="Calibri"/>
        <family val="2"/>
      </rPr>
      <t xml:space="preserve">Alberto </t>
    </r>
    <r>
      <rPr>
        <sz val="11"/>
        <color rgb="FF000000"/>
        <rFont val="Calibri"/>
        <family val="2"/>
      </rPr>
      <t>Bravo</t>
    </r>
  </si>
  <si>
    <r>
      <rPr>
        <b/>
        <sz val="11"/>
        <color rgb="FF000000"/>
        <rFont val="Calibri"/>
        <family val="2"/>
      </rPr>
      <t>Aroha</t>
    </r>
    <r>
      <rPr>
        <sz val="11"/>
        <color rgb="FF000000"/>
        <rFont val="Calibri"/>
        <family val="2"/>
      </rPr>
      <t xml:space="preserve"> López</t>
    </r>
  </si>
  <si>
    <t>PCR-Ahogado No Rec</t>
  </si>
  <si>
    <t>35.83</t>
  </si>
  <si>
    <r>
      <rPr>
        <b/>
        <sz val="11"/>
        <color rgb="FF000000"/>
        <rFont val="Calibri"/>
        <family val="2"/>
      </rPr>
      <t>Cathaysa</t>
    </r>
    <r>
      <rPr>
        <sz val="11"/>
        <color rgb="FF000000"/>
        <rFont val="Calibri"/>
        <family val="2"/>
      </rPr>
      <t xml:space="preserve"> Pérez</t>
    </r>
  </si>
  <si>
    <t>PCR - Ahogado Recup</t>
  </si>
  <si>
    <t>35.84</t>
  </si>
  <si>
    <r>
      <t xml:space="preserve">David </t>
    </r>
    <r>
      <rPr>
        <b/>
        <sz val="11"/>
        <color rgb="FF000000"/>
        <rFont val="Calibri"/>
        <family val="2"/>
      </rPr>
      <t>Ortega</t>
    </r>
  </si>
  <si>
    <t>35.85</t>
  </si>
  <si>
    <r>
      <t xml:space="preserve">David </t>
    </r>
    <r>
      <rPr>
        <b/>
        <sz val="11"/>
        <color rgb="FF000000"/>
        <rFont val="Calibri"/>
        <family val="2"/>
      </rPr>
      <t>Sarria</t>
    </r>
  </si>
  <si>
    <t>35.86</t>
  </si>
  <si>
    <r>
      <rPr>
        <b/>
        <sz val="11"/>
        <color rgb="FF000000"/>
        <rFont val="Calibri"/>
        <family val="2"/>
      </rPr>
      <t>Dimas</t>
    </r>
    <r>
      <rPr>
        <sz val="11"/>
        <color rgb="FF000000"/>
        <rFont val="Calibri"/>
        <family val="2"/>
      </rPr>
      <t xml:space="preserve"> Carballo</t>
    </r>
  </si>
  <si>
    <t>35.87</t>
  </si>
  <si>
    <r>
      <rPr>
        <b/>
        <sz val="11"/>
        <color rgb="FF000000"/>
        <rFont val="Calibri"/>
        <family val="2"/>
      </rPr>
      <t>Donovan</t>
    </r>
    <r>
      <rPr>
        <sz val="11"/>
        <color rgb="FF000000"/>
        <rFont val="Calibri"/>
        <family val="2"/>
      </rPr>
      <t xml:space="preserve"> García</t>
    </r>
  </si>
  <si>
    <t>S-1</t>
  </si>
  <si>
    <r>
      <t>Gabriel</t>
    </r>
    <r>
      <rPr>
        <sz val="11"/>
        <color rgb="FF000000"/>
        <rFont val="Calibri"/>
        <family val="2"/>
      </rPr>
      <t xml:space="preserve"> Riobó (</t>
    </r>
    <r>
      <rPr>
        <b/>
        <sz val="11"/>
        <color rgb="FF000000"/>
        <rFont val="Calibri"/>
        <family val="2"/>
      </rPr>
      <t>Gabo</t>
    </r>
    <r>
      <rPr>
        <sz val="11"/>
        <color rgb="FF000000"/>
        <rFont val="Calibri"/>
        <family val="2"/>
      </rPr>
      <t>)</t>
    </r>
  </si>
  <si>
    <t>S-2</t>
  </si>
  <si>
    <r>
      <rPr>
        <sz val="11"/>
        <color rgb="FF000000"/>
        <rFont val="Calibri"/>
        <family val="2"/>
      </rPr>
      <t xml:space="preserve">Héctor </t>
    </r>
    <r>
      <rPr>
        <b/>
        <sz val="11"/>
        <color rgb="FF000000"/>
        <rFont val="Calibri"/>
        <family val="2"/>
      </rPr>
      <t>Santana</t>
    </r>
    <r>
      <rPr>
        <sz val="11"/>
        <color rgb="FF000000"/>
        <rFont val="Calibri"/>
        <family val="2"/>
      </rPr>
      <t xml:space="preserve"> Suárez</t>
    </r>
  </si>
  <si>
    <t>S-3</t>
  </si>
  <si>
    <r>
      <rPr>
        <b/>
        <sz val="11"/>
        <color rgb="FF000000"/>
        <rFont val="Calibri"/>
        <family val="2"/>
      </rPr>
      <t xml:space="preserve">Hugo </t>
    </r>
    <r>
      <rPr>
        <sz val="11"/>
        <color rgb="FF000000"/>
        <rFont val="Calibri"/>
        <family val="2"/>
      </rPr>
      <t>Socorro</t>
    </r>
  </si>
  <si>
    <t>Síncope / Pérdida C.</t>
  </si>
  <si>
    <t>S-4</t>
  </si>
  <si>
    <r>
      <t xml:space="preserve">Jorge </t>
    </r>
    <r>
      <rPr>
        <sz val="11"/>
        <color rgb="FF000000"/>
        <rFont val="Calibri"/>
        <family val="2"/>
      </rPr>
      <t>Casalla</t>
    </r>
  </si>
  <si>
    <t>S-5</t>
  </si>
  <si>
    <r>
      <t xml:space="preserve">José </t>
    </r>
    <r>
      <rPr>
        <b/>
        <sz val="11"/>
        <color rgb="FF000000"/>
        <rFont val="Calibri"/>
        <family val="2"/>
      </rPr>
      <t>Cabrera</t>
    </r>
  </si>
  <si>
    <t>S-6</t>
  </si>
  <si>
    <r>
      <rPr>
        <b/>
        <sz val="11"/>
        <color rgb="FF000000"/>
        <rFont val="Calibri"/>
        <family val="2"/>
      </rPr>
      <t>José M</t>
    </r>
    <r>
      <rPr>
        <sz val="11"/>
        <color rgb="FF000000"/>
        <rFont val="Calibri"/>
        <family val="2"/>
      </rPr>
      <t>arcelino Amos Piñera (</t>
    </r>
    <r>
      <rPr>
        <b/>
        <sz val="11"/>
        <color rgb="FF000000"/>
        <rFont val="Calibri"/>
        <family val="2"/>
      </rPr>
      <t>Chema</t>
    </r>
    <r>
      <rPr>
        <sz val="11"/>
        <color rgb="FF000000"/>
        <rFont val="Calibri"/>
        <family val="2"/>
      </rPr>
      <t>)</t>
    </r>
  </si>
  <si>
    <t>S-7</t>
  </si>
  <si>
    <r>
      <t xml:space="preserve">Pablo </t>
    </r>
    <r>
      <rPr>
        <b/>
        <sz val="11"/>
        <color rgb="FF000000"/>
        <rFont val="Calibri"/>
        <family val="2"/>
      </rPr>
      <t>Tognetti</t>
    </r>
  </si>
  <si>
    <t>Asistencia</t>
  </si>
  <si>
    <t>V-1</t>
  </si>
  <si>
    <r>
      <rPr>
        <b/>
        <sz val="11"/>
        <color rgb="FF000000"/>
        <rFont val="Calibri"/>
        <family val="2"/>
      </rPr>
      <t>Selene</t>
    </r>
    <r>
      <rPr>
        <sz val="11"/>
        <color rgb="FF000000"/>
        <rFont val="Calibri"/>
        <family val="2"/>
      </rPr>
      <t xml:space="preserve"> Morales</t>
    </r>
  </si>
  <si>
    <t>V-2</t>
  </si>
  <si>
    <r>
      <rPr>
        <b/>
        <sz val="11"/>
        <color rgb="FF000000"/>
        <rFont val="Calibri"/>
        <family val="2"/>
      </rPr>
      <t xml:space="preserve">Sofía </t>
    </r>
    <r>
      <rPr>
        <sz val="11"/>
        <color rgb="FF000000"/>
        <rFont val="Calibri"/>
        <family val="2"/>
      </rPr>
      <t>Ousare</t>
    </r>
  </si>
  <si>
    <t>Hsp. Dr. Negrín</t>
  </si>
  <si>
    <t>V-3</t>
  </si>
  <si>
    <r>
      <t>Tomas Iglesias</t>
    </r>
    <r>
      <rPr>
        <b/>
        <sz val="11"/>
        <color rgb="FF000000"/>
        <rFont val="Calibri"/>
        <family val="2"/>
      </rPr>
      <t xml:space="preserve"> (Toto)</t>
    </r>
  </si>
  <si>
    <t>Hsp. Insular</t>
  </si>
  <si>
    <t>V-4</t>
  </si>
  <si>
    <r>
      <rPr>
        <b/>
        <sz val="11"/>
        <color rgb="FF000000"/>
        <rFont val="Calibri"/>
        <family val="2"/>
      </rPr>
      <t>Xián</t>
    </r>
    <r>
      <rPr>
        <sz val="11"/>
        <color rgb="FF000000"/>
        <rFont val="Calibri"/>
        <family val="2"/>
      </rPr>
      <t xml:space="preserve"> Pérez</t>
    </r>
  </si>
  <si>
    <t>Materno Infantil</t>
  </si>
  <si>
    <t>V-5</t>
  </si>
  <si>
    <r>
      <rPr>
        <b/>
        <sz val="11"/>
        <color rgb="FF000000"/>
        <rFont val="Calibri"/>
        <family val="2"/>
      </rPr>
      <t>Xoán</t>
    </r>
    <r>
      <rPr>
        <sz val="11"/>
        <color rgb="FF000000"/>
        <rFont val="Calibri"/>
        <family val="2"/>
      </rPr>
      <t xml:space="preserve"> Toja</t>
    </r>
  </si>
  <si>
    <t>CS Puerto</t>
  </si>
  <si>
    <t>V-6</t>
  </si>
  <si>
    <r>
      <t xml:space="preserve">Lionel </t>
    </r>
    <r>
      <rPr>
        <sz val="11"/>
        <color rgb="FF000000"/>
        <rFont val="Calibri"/>
        <family val="2"/>
      </rPr>
      <t>Jorge Aguiar</t>
    </r>
  </si>
  <si>
    <t>CS Guanarteme</t>
  </si>
  <si>
    <t>V-7</t>
  </si>
  <si>
    <t>Alta Voluntaria</t>
  </si>
  <si>
    <t>Voluntario 1</t>
  </si>
  <si>
    <t>Voluntario 2</t>
  </si>
  <si>
    <t>Voluntario 3</t>
  </si>
  <si>
    <t>Voluntario 4</t>
  </si>
  <si>
    <t>Javier Ramírez</t>
  </si>
  <si>
    <t>Hugo Socorro</t>
  </si>
  <si>
    <t>Lionel Jorge Aguiar</t>
  </si>
  <si>
    <t>33.30</t>
  </si>
  <si>
    <t>Tomás Naranjo</t>
  </si>
  <si>
    <t>MUJER MAYOR DE EDAD POSIBLE LUXACIÓN DE HOMBRO MSI, TRASLADADA POR EL SUC 33.30 AL NEGRIN.</t>
  </si>
  <si>
    <t>K</t>
  </si>
  <si>
    <t>Encarnacion humanes</t>
  </si>
  <si>
    <t>Antonio Sierra</t>
  </si>
  <si>
    <t>Nefertari Hernández</t>
  </si>
  <si>
    <t>JORGE CASALLA SOSA</t>
  </si>
  <si>
    <t>A 15:05</t>
  </si>
  <si>
    <t>SAN</t>
  </si>
  <si>
    <t>EDUARDO</t>
  </si>
  <si>
    <t>ANXO</t>
  </si>
  <si>
    <t>SOCORRISTA</t>
  </si>
  <si>
    <t>SIRPA JUOLOVI</t>
  </si>
  <si>
    <t>ANDREA FURGERI</t>
  </si>
  <si>
    <t>ENCARNACIÓN HUMANE</t>
  </si>
  <si>
    <t>JORGE CASALLA</t>
  </si>
  <si>
    <t>A 15:47</t>
  </si>
  <si>
    <t>DAVID RODRÍGUEZ</t>
  </si>
  <si>
    <t>MARÍA CRUZ BERMUDEZ</t>
  </si>
  <si>
    <t>ANTONIA SIERRA</t>
  </si>
  <si>
    <t>ENCARNA HUMANE</t>
  </si>
  <si>
    <t>ANDREA</t>
  </si>
  <si>
    <t>MARÍA MABUCLE</t>
  </si>
  <si>
    <t>CAREN</t>
  </si>
  <si>
    <t>JORGE CASALLA Y ALBERTO BRAVO</t>
  </si>
  <si>
    <t>JORGE CASALLA. Recogida de cabrito muerto</t>
  </si>
  <si>
    <t>MARI LUZ GARCÍA</t>
  </si>
  <si>
    <t>CHURRO</t>
  </si>
  <si>
    <t>MARÍA ANTONIA RODRÍGUEZ</t>
  </si>
  <si>
    <t>JUAN ANTONIO RODRÍGUEZ</t>
  </si>
  <si>
    <t>N</t>
  </si>
  <si>
    <t xml:space="preserve">Francisco Rebollo			</t>
  </si>
  <si>
    <t>Maria Teresa</t>
  </si>
  <si>
    <t>Víctor Ramírez</t>
  </si>
  <si>
    <t>V 12:45</t>
  </si>
  <si>
    <t>R 12:33</t>
  </si>
  <si>
    <t>A 13:56</t>
  </si>
  <si>
    <t>Ampliación con cobertura en z-6</t>
  </si>
  <si>
    <t>Alpha 33.41</t>
  </si>
  <si>
    <t>Omames</t>
  </si>
  <si>
    <t>Isabel Puerta</t>
  </si>
  <si>
    <t>D</t>
  </si>
  <si>
    <t>Mariluz Garcia</t>
  </si>
  <si>
    <t>B</t>
  </si>
  <si>
    <t>Antonia Sierra</t>
  </si>
  <si>
    <t>V 13:15</t>
  </si>
  <si>
    <t>A 14:15</t>
  </si>
  <si>
    <t>LILIANA GONZÁLEZ</t>
  </si>
  <si>
    <t xml:space="preserve">ENCARNACIÓN </t>
  </si>
  <si>
    <t xml:space="preserve">ANTONIA SIERRA </t>
  </si>
  <si>
    <t>LUSIANA SALAS</t>
  </si>
  <si>
    <t>M W</t>
  </si>
  <si>
    <t>ISABEL LÓPEZ</t>
  </si>
  <si>
    <t>MARÍA CONCEPCIÓN</t>
  </si>
  <si>
    <t>Daniel Martín</t>
  </si>
  <si>
    <t>Héctor Santana Suárez</t>
  </si>
  <si>
    <t>José Pérez (Lillo)</t>
  </si>
  <si>
    <t>ALBERTO BRAVO LEÓN</t>
  </si>
  <si>
    <t>V 14:06</t>
  </si>
  <si>
    <t>A 15:13</t>
  </si>
  <si>
    <t>A 15:30</t>
  </si>
  <si>
    <t>V 15:14</t>
  </si>
  <si>
    <t>V 14:15</t>
  </si>
  <si>
    <t>A 12:40</t>
  </si>
  <si>
    <t>MARIA CRUZ VERMUDEZ</t>
  </si>
  <si>
    <t>E D</t>
  </si>
  <si>
    <t>ALEJANDRO GARCIA</t>
  </si>
  <si>
    <t>SIRPA JOULVE</t>
  </si>
  <si>
    <t>TEREZA DOMÍNGUEZ</t>
  </si>
  <si>
    <t>ANTONIA FERREIRO</t>
  </si>
  <si>
    <t>A 14:09</t>
  </si>
  <si>
    <t>A 12:33</t>
  </si>
  <si>
    <t>A 12:38</t>
  </si>
  <si>
    <t>ANDREA FORLLERI</t>
  </si>
  <si>
    <t>TERESA DOMÍNGUEZ</t>
  </si>
  <si>
    <t>FRANCISCO REBOYO</t>
  </si>
  <si>
    <t>A 16:25</t>
  </si>
  <si>
    <t>A 14:20</t>
  </si>
  <si>
    <t>A 14:21</t>
  </si>
  <si>
    <t>A 13:18</t>
  </si>
  <si>
    <t>A 12:35</t>
  </si>
  <si>
    <t>TERESA DOMÍGUEZ</t>
  </si>
  <si>
    <t>Mª LUISA GARCÍA</t>
  </si>
  <si>
    <t>MARÍA COCEPCIÓN CUADRADO</t>
  </si>
  <si>
    <t>A 14:30</t>
  </si>
  <si>
    <t>A 13:45</t>
  </si>
  <si>
    <t>Alberto Bravo</t>
  </si>
  <si>
    <t>M 15:30</t>
  </si>
  <si>
    <t>A 16:45</t>
  </si>
  <si>
    <t>A 16:15</t>
  </si>
  <si>
    <t xml:space="preserve">RETIRADA OBJETO </t>
  </si>
  <si>
    <t>SALOMÉ</t>
  </si>
  <si>
    <t>SUC 3342 MUJER 80 AÑOS POSIBLE LUXACIÓN CODO DERECHO</t>
  </si>
  <si>
    <t>Francisco Rebollo</t>
  </si>
  <si>
    <t>A 14:25</t>
  </si>
  <si>
    <t>ENCARNA</t>
  </si>
  <si>
    <t>JOSE VICENTE</t>
  </si>
  <si>
    <t>Hemorragia miembro inferior izq SUC 33.34</t>
  </si>
  <si>
    <t>ANTONIO ZAYA</t>
  </si>
  <si>
    <t>M 11:46</t>
  </si>
  <si>
    <t>M 14:32</t>
  </si>
  <si>
    <t>NO INDICA GUARDAPESCA QUE HAY UNA BOYA ROJA -  28.154384, -15.448837</t>
  </si>
  <si>
    <t>JOSÉ VICENTE</t>
  </si>
  <si>
    <t xml:space="preserve">R 14:40	</t>
  </si>
  <si>
    <t>R 13:40</t>
  </si>
  <si>
    <t>R 13:35</t>
  </si>
  <si>
    <t>MARIA DEL CARMEN</t>
  </si>
  <si>
    <t>CARLOS</t>
  </si>
  <si>
    <t>ANGELA</t>
  </si>
  <si>
    <t>E</t>
  </si>
  <si>
    <t>M 13:09</t>
  </si>
  <si>
    <t>ANGELINE</t>
  </si>
  <si>
    <t>ANTONIO REBOLLO</t>
  </si>
  <si>
    <t>R 12:25</t>
  </si>
  <si>
    <t>A 14:10</t>
  </si>
  <si>
    <t>R 12:30</t>
  </si>
  <si>
    <t>A 16:00</t>
  </si>
  <si>
    <t>A 15:02</t>
  </si>
  <si>
    <t>RESCATE EN LA CICER POR LA MAÑANA ANTES DEL HORARIO DE COBERTURA BAÑISTA EN APUROS (Lillo y Tomás)</t>
  </si>
  <si>
    <t>R 14:20</t>
  </si>
  <si>
    <t>ÁNGELA SILVA</t>
  </si>
  <si>
    <t>M 14:00</t>
  </si>
  <si>
    <t>M 13:20</t>
  </si>
  <si>
    <t>Resumen Semanal Playas de Las Palmas</t>
  </si>
  <si>
    <t>FECHA</t>
  </si>
  <si>
    <t>BANDERAS</t>
  </si>
  <si>
    <t>Playa de Las Palmas de G.C</t>
  </si>
  <si>
    <t>VERDE</t>
  </si>
  <si>
    <t>Las Canteras, La cicer, El Confital, La Laja,  Las Alcaravaneras  y La Puntilla.</t>
  </si>
  <si>
    <t>AMARILLA</t>
  </si>
  <si>
    <t>ROJA</t>
  </si>
  <si>
    <t>MEDUSAS</t>
  </si>
  <si>
    <t>B-35.83</t>
  </si>
  <si>
    <t xml:space="preserve"> Heridas</t>
  </si>
  <si>
    <t>Crisis convulsivas</t>
  </si>
  <si>
    <t>Resumen Recursos acuáticos</t>
  </si>
  <si>
    <t>Prestamo de material</t>
  </si>
  <si>
    <t>Cristian Gonzalez</t>
  </si>
  <si>
    <t>Jonás Ramos</t>
  </si>
  <si>
    <t>35.10</t>
  </si>
  <si>
    <t>Carlos Más</t>
  </si>
  <si>
    <t>Daniel Garcías</t>
  </si>
  <si>
    <t>Javier Ramirez</t>
  </si>
  <si>
    <t>José Pérez</t>
  </si>
  <si>
    <t>Juan Carlos Lopez</t>
  </si>
  <si>
    <t>Santiago Santana</t>
  </si>
  <si>
    <t>Tarek Fernández</t>
  </si>
  <si>
    <t>Véronica de Vera</t>
  </si>
  <si>
    <t>Personal</t>
  </si>
  <si>
    <t>2 JEFES DE PLAYAS, 2 PATRONES Y 15 SOCORRISTAS</t>
  </si>
  <si>
    <t>Resumen Semanal Las Canteras</t>
  </si>
  <si>
    <t>1 JEFE DE PLAYA, 1 PATRÓN Y 7 SOCORRISTAS</t>
  </si>
  <si>
    <t>Resumen Semanal La Cicer</t>
  </si>
  <si>
    <t xml:space="preserve">3 SOCORRISTAS </t>
  </si>
  <si>
    <t>Resumen Semanal El Confital</t>
  </si>
  <si>
    <t>1 JEFE DE PALAYA Y 2 SOCORRISTAS</t>
  </si>
  <si>
    <t>Resumen Semanal La Laja</t>
  </si>
  <si>
    <t>1 JEFE DE PLAYA, 1 PATRÓN, 5 SOCORRISTAS</t>
  </si>
  <si>
    <t>Resumen Semanal Las Alcaravaneras</t>
  </si>
  <si>
    <t>1 JEFE DE PLAYA, 1 PATRÓN Y 2 SOCORRISTAS</t>
  </si>
  <si>
    <t>Resumen Semanal La Puntilla</t>
  </si>
  <si>
    <t>1 JEFE DE PLAYA y 1 SOCORRISTA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</si>
</sst>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4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6"/>
      <color theme="1" tint="4.9989318521683403E-2"/>
      <name val="Calibri"/>
      <family val="2"/>
    </font>
    <font>
      <b/>
      <sz val="20"/>
      <color theme="1" tint="4.9989318521683403E-2"/>
      <name val="Calibri"/>
      <family val="2"/>
    </font>
    <font>
      <sz val="11"/>
      <color theme="1" tint="4.9989318521683403E-2"/>
      <name val="Calibri"/>
      <family val="2"/>
    </font>
    <font>
      <b/>
      <sz val="11"/>
      <color theme="1" tint="4.9989318521683403E-2"/>
      <name val="Calibri"/>
      <family val="2"/>
    </font>
    <font>
      <sz val="14"/>
      <color theme="1" tint="4.9989318521683403E-2"/>
      <name val="Calibri"/>
      <family val="2"/>
    </font>
    <font>
      <b/>
      <sz val="14"/>
      <color theme="1" tint="4.9989318521683403E-2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theme="0"/>
      <name val="Calibri"/>
      <family val="2"/>
    </font>
    <font>
      <u/>
      <sz val="11"/>
      <color theme="10"/>
      <name val="Calibri"/>
      <family val="2"/>
    </font>
    <font>
      <sz val="18"/>
      <color rgb="FF000000"/>
      <name val="Calibri"/>
      <family val="2"/>
    </font>
    <font>
      <b/>
      <u val="doubleAccounting"/>
      <sz val="22"/>
      <color rgb="FF000000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 tint="4.9989318521683403E-2"/>
      <name val="Arial"/>
      <family val="2"/>
    </font>
    <font>
      <sz val="8"/>
      <name val="Calibri"/>
      <family val="2"/>
    </font>
    <font>
      <b/>
      <sz val="10"/>
      <color rgb="FF000000"/>
      <name val="Calibri"/>
      <family val="2"/>
    </font>
    <font>
      <b/>
      <i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rgb="FF000000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81CFFF"/>
        <bgColor indexed="64"/>
      </patternFill>
    </fill>
    <fill>
      <patternFill patternType="solid">
        <fgColor rgb="FFC9EAFF"/>
        <bgColor indexed="64"/>
      </patternFill>
    </fill>
    <fill>
      <gradientFill type="path" left="0.5" right="0.5" top="0.5" bottom="0.5">
        <stop position="0">
          <color rgb="FFFF0000"/>
        </stop>
        <stop position="1">
          <color theme="0"/>
        </stop>
      </gradientFill>
    </fill>
    <fill>
      <gradientFill type="path">
        <stop position="0">
          <color theme="7" tint="0.40000610370189521"/>
        </stop>
        <stop position="1">
          <color theme="0"/>
        </stop>
      </gradientFill>
    </fill>
    <fill>
      <gradientFill type="path">
        <stop position="0">
          <color rgb="FF99FFCC"/>
        </stop>
        <stop position="1">
          <color theme="0"/>
        </stop>
      </gradientFill>
    </fill>
    <fill>
      <gradientFill type="path">
        <stop position="0">
          <color rgb="FFFFFFCC"/>
        </stop>
        <stop position="1">
          <color theme="0"/>
        </stop>
      </gradientFill>
    </fill>
    <fill>
      <gradientFill type="path">
        <stop position="0">
          <color rgb="FFFFCCCC"/>
        </stop>
        <stop position="1">
          <color theme="0"/>
        </stop>
      </gradientFill>
    </fill>
    <fill>
      <gradientFill type="path">
        <stop position="0">
          <color theme="7" tint="0.80001220740379042"/>
        </stop>
        <stop position="1">
          <color theme="0"/>
        </stop>
      </gradientFill>
    </fill>
    <fill>
      <gradientFill degree="90">
        <stop position="0">
          <color rgb="FF99FFCC"/>
        </stop>
        <stop position="1">
          <color theme="0"/>
        </stop>
      </gradientFill>
    </fill>
    <fill>
      <gradientFill degree="90">
        <stop position="0">
          <color rgb="FFFFFFCC"/>
        </stop>
        <stop position="1">
          <color theme="0"/>
        </stop>
      </gradientFill>
    </fill>
    <fill>
      <gradientFill degree="90">
        <stop position="0">
          <color rgb="FFFFCCCC"/>
        </stop>
        <stop position="1">
          <color theme="0"/>
        </stop>
      </gradientFill>
    </fill>
    <fill>
      <gradientFill degree="90">
        <stop position="0">
          <color theme="7" tint="0.80001220740379042"/>
        </stop>
        <stop position="1">
          <color theme="0"/>
        </stop>
      </gradientFill>
    </fill>
    <fill>
      <patternFill patternType="solid">
        <fgColor theme="0"/>
        <bgColor auto="1"/>
      </patternFill>
    </fill>
  </fills>
  <borders count="2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/>
      <bottom style="medium">
        <color indexed="64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3" fillId="0" borderId="0" applyNumberFormat="0" applyFill="0" applyBorder="0" applyAlignment="0" applyProtection="0"/>
    <xf numFmtId="0" fontId="2" fillId="0" borderId="0" applyNumberFormat="0" applyFont="0" applyBorder="0" applyProtection="0"/>
    <xf numFmtId="0" fontId="1" fillId="0" borderId="0"/>
  </cellStyleXfs>
  <cellXfs count="1284">
    <xf numFmtId="0" fontId="0" fillId="0" borderId="0" xfId="0"/>
    <xf numFmtId="0" fontId="0" fillId="4" borderId="0" xfId="0" applyFill="1"/>
    <xf numFmtId="0" fontId="0" fillId="4" borderId="0" xfId="0" applyFill="1" applyProtection="1">
      <protection locked="0"/>
    </xf>
    <xf numFmtId="0" fontId="9" fillId="10" borderId="63" xfId="0" applyFont="1" applyFill="1" applyBorder="1" applyAlignment="1" applyProtection="1">
      <alignment horizontal="center" vertical="center"/>
      <protection locked="0"/>
    </xf>
    <xf numFmtId="0" fontId="0" fillId="11" borderId="69" xfId="0" applyFill="1" applyBorder="1" applyAlignment="1" applyProtection="1">
      <alignment horizontal="left" vertical="center"/>
      <protection locked="0"/>
    </xf>
    <xf numFmtId="0" fontId="0" fillId="11" borderId="69" xfId="0" applyFill="1" applyBorder="1" applyProtection="1">
      <protection locked="0"/>
    </xf>
    <xf numFmtId="0" fontId="0" fillId="11" borderId="75" xfId="0" applyFill="1" applyBorder="1" applyProtection="1">
      <protection locked="0"/>
    </xf>
    <xf numFmtId="0" fontId="10" fillId="12" borderId="75" xfId="0" applyFont="1" applyFill="1" applyBorder="1" applyAlignment="1" applyProtection="1">
      <alignment horizontal="left" vertical="center"/>
      <protection locked="0"/>
    </xf>
    <xf numFmtId="0" fontId="10" fillId="12" borderId="75" xfId="0" applyFont="1" applyFill="1" applyBorder="1" applyProtection="1">
      <protection locked="0"/>
    </xf>
    <xf numFmtId="0" fontId="0" fillId="13" borderId="81" xfId="0" applyFill="1" applyBorder="1" applyProtection="1">
      <protection locked="0"/>
    </xf>
    <xf numFmtId="0" fontId="0" fillId="13" borderId="81" xfId="0" applyFill="1" applyBorder="1" applyAlignment="1" applyProtection="1">
      <alignment horizontal="left" vertical="center"/>
      <protection locked="0"/>
    </xf>
    <xf numFmtId="0" fontId="0" fillId="13" borderId="86" xfId="0" applyFill="1" applyBorder="1" applyProtection="1">
      <protection locked="0"/>
    </xf>
    <xf numFmtId="0" fontId="0" fillId="13" borderId="86" xfId="0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0" fillId="18" borderId="105" xfId="0" applyFill="1" applyBorder="1"/>
    <xf numFmtId="0" fontId="0" fillId="18" borderId="106" xfId="0" applyFill="1" applyBorder="1"/>
    <xf numFmtId="0" fontId="0" fillId="18" borderId="107" xfId="0" applyFill="1" applyBorder="1" applyAlignment="1">
      <alignment horizontal="center"/>
    </xf>
    <xf numFmtId="164" fontId="0" fillId="19" borderId="31" xfId="0" applyNumberFormat="1" applyFill="1" applyBorder="1" applyAlignment="1" applyProtection="1">
      <alignment horizontal="center" vertical="center"/>
      <protection locked="0"/>
    </xf>
    <xf numFmtId="0" fontId="0" fillId="19" borderId="108" xfId="0" applyFill="1" applyBorder="1" applyAlignment="1" applyProtection="1">
      <alignment horizontal="center" vertical="center"/>
      <protection locked="0"/>
    </xf>
    <xf numFmtId="0" fontId="0" fillId="19" borderId="33" xfId="0" applyFill="1" applyBorder="1" applyAlignment="1" applyProtection="1">
      <alignment horizontal="center" vertical="center"/>
      <protection locked="0"/>
    </xf>
    <xf numFmtId="164" fontId="0" fillId="19" borderId="24" xfId="0" applyNumberFormat="1" applyFill="1" applyBorder="1" applyAlignment="1" applyProtection="1">
      <alignment horizontal="center" vertical="center"/>
      <protection locked="0"/>
    </xf>
    <xf numFmtId="0" fontId="0" fillId="19" borderId="27" xfId="0" applyFill="1" applyBorder="1" applyAlignment="1" applyProtection="1">
      <alignment horizontal="center" vertical="center"/>
      <protection locked="0"/>
    </xf>
    <xf numFmtId="0" fontId="0" fillId="19" borderId="38" xfId="0" applyFill="1" applyBorder="1" applyAlignment="1" applyProtection="1">
      <alignment horizontal="center" vertical="center"/>
      <protection locked="0"/>
    </xf>
    <xf numFmtId="164" fontId="0" fillId="20" borderId="24" xfId="0" applyNumberFormat="1" applyFill="1" applyBorder="1" applyAlignment="1" applyProtection="1">
      <alignment horizontal="center" vertical="center"/>
      <protection locked="0"/>
    </xf>
    <xf numFmtId="0" fontId="0" fillId="20" borderId="27" xfId="0" applyFill="1" applyBorder="1" applyAlignment="1" applyProtection="1">
      <alignment horizontal="center" vertical="center"/>
      <protection locked="0"/>
    </xf>
    <xf numFmtId="0" fontId="0" fillId="20" borderId="38" xfId="0" applyFill="1" applyBorder="1" applyAlignment="1" applyProtection="1">
      <alignment horizontal="center" vertical="center"/>
      <protection locked="0"/>
    </xf>
    <xf numFmtId="164" fontId="0" fillId="20" borderId="87" xfId="0" applyNumberFormat="1" applyFill="1" applyBorder="1" applyAlignment="1" applyProtection="1">
      <alignment horizontal="center" vertical="center"/>
      <protection locked="0"/>
    </xf>
    <xf numFmtId="0" fontId="0" fillId="20" borderId="88" xfId="0" applyFill="1" applyBorder="1" applyAlignment="1" applyProtection="1">
      <alignment horizontal="center" vertical="center"/>
      <protection locked="0"/>
    </xf>
    <xf numFmtId="0" fontId="0" fillId="20" borderId="102" xfId="0" applyFill="1" applyBorder="1" applyAlignment="1" applyProtection="1">
      <alignment horizontal="center" vertical="center"/>
      <protection locked="0"/>
    </xf>
    <xf numFmtId="0" fontId="0" fillId="15" borderId="35" xfId="0" applyFill="1" applyBorder="1" applyAlignment="1" applyProtection="1">
      <alignment horizontal="center" vertical="center"/>
      <protection locked="0"/>
    </xf>
    <xf numFmtId="0" fontId="0" fillId="15" borderId="37" xfId="0" applyFill="1" applyBorder="1" applyAlignment="1" applyProtection="1">
      <alignment horizontal="center" vertical="center"/>
      <protection locked="0"/>
    </xf>
    <xf numFmtId="0" fontId="0" fillId="15" borderId="41" xfId="0" applyFill="1" applyBorder="1" applyAlignment="1" applyProtection="1">
      <alignment horizontal="center" vertical="center"/>
      <protection locked="0"/>
    </xf>
    <xf numFmtId="0" fontId="0" fillId="15" borderId="44" xfId="0" applyFill="1" applyBorder="1" applyAlignment="1" applyProtection="1">
      <alignment horizontal="center" vertical="center"/>
      <protection locked="0"/>
    </xf>
    <xf numFmtId="0" fontId="9" fillId="22" borderId="8" xfId="0" applyFont="1" applyFill="1" applyBorder="1"/>
    <xf numFmtId="0" fontId="0" fillId="24" borderId="41" xfId="0" applyFill="1" applyBorder="1" applyAlignment="1" applyProtection="1">
      <alignment horizontal="center" vertical="center"/>
      <protection locked="0"/>
    </xf>
    <xf numFmtId="0" fontId="0" fillId="24" borderId="44" xfId="0" applyFill="1" applyBorder="1" applyAlignment="1" applyProtection="1">
      <alignment horizontal="center" vertical="center"/>
      <protection locked="0"/>
    </xf>
    <xf numFmtId="0" fontId="0" fillId="16" borderId="44" xfId="0" applyFill="1" applyBorder="1" applyAlignment="1" applyProtection="1">
      <alignment horizontal="center" vertical="center"/>
      <protection locked="0"/>
    </xf>
    <xf numFmtId="0" fontId="9" fillId="27" borderId="54" xfId="0" applyFont="1" applyFill="1" applyBorder="1"/>
    <xf numFmtId="0" fontId="9" fillId="21" borderId="127" xfId="0" applyFont="1" applyFill="1" applyBorder="1" applyAlignment="1">
      <alignment horizontal="center" vertical="center" wrapText="1"/>
    </xf>
    <xf numFmtId="0" fontId="9" fillId="21" borderId="127" xfId="0" applyFont="1" applyFill="1" applyBorder="1" applyAlignment="1">
      <alignment horizontal="center" vertical="center"/>
    </xf>
    <xf numFmtId="0" fontId="9" fillId="21" borderId="55" xfId="0" applyFont="1" applyFill="1" applyBorder="1" applyAlignment="1">
      <alignment horizontal="center" vertical="center"/>
    </xf>
    <xf numFmtId="164" fontId="0" fillId="22" borderId="34" xfId="0" applyNumberFormat="1" applyFill="1" applyBorder="1" applyAlignment="1" applyProtection="1">
      <alignment horizontal="center" vertical="center" wrapText="1"/>
      <protection locked="0"/>
    </xf>
    <xf numFmtId="0" fontId="0" fillId="22" borderId="34" xfId="0" applyFill="1" applyBorder="1" applyAlignment="1" applyProtection="1">
      <alignment horizontal="center" vertical="center" wrapText="1"/>
      <protection locked="0"/>
    </xf>
    <xf numFmtId="0" fontId="0" fillId="22" borderId="34" xfId="0" applyFill="1" applyBorder="1" applyAlignment="1" applyProtection="1">
      <alignment horizontal="center" vertical="center"/>
      <protection locked="0"/>
    </xf>
    <xf numFmtId="0" fontId="0" fillId="22" borderId="36" xfId="0" applyFill="1" applyBorder="1" applyAlignment="1" applyProtection="1">
      <alignment horizontal="center" vertical="center"/>
      <protection locked="0"/>
    </xf>
    <xf numFmtId="164" fontId="0" fillId="22" borderId="40" xfId="0" applyNumberFormat="1" applyFill="1" applyBorder="1" applyAlignment="1" applyProtection="1">
      <alignment horizontal="center" vertical="center" wrapText="1"/>
      <protection locked="0"/>
    </xf>
    <xf numFmtId="0" fontId="0" fillId="22" borderId="40" xfId="0" applyFill="1" applyBorder="1" applyAlignment="1" applyProtection="1">
      <alignment horizontal="center" vertical="center" wrapText="1"/>
      <protection locked="0"/>
    </xf>
    <xf numFmtId="164" fontId="0" fillId="23" borderId="40" xfId="0" applyNumberFormat="1" applyFill="1" applyBorder="1" applyAlignment="1" applyProtection="1">
      <alignment horizontal="center" vertical="center" wrapText="1"/>
      <protection locked="0"/>
    </xf>
    <xf numFmtId="0" fontId="0" fillId="23" borderId="40" xfId="0" applyFill="1" applyBorder="1" applyAlignment="1" applyProtection="1">
      <alignment horizontal="center" vertical="center" wrapText="1"/>
      <protection locked="0"/>
    </xf>
    <xf numFmtId="164" fontId="0" fillId="25" borderId="40" xfId="0" applyNumberFormat="1" applyFill="1" applyBorder="1" applyAlignment="1" applyProtection="1">
      <alignment horizontal="center" vertical="center" wrapText="1"/>
      <protection locked="0"/>
    </xf>
    <xf numFmtId="0" fontId="0" fillId="25" borderId="40" xfId="0" applyFill="1" applyBorder="1" applyAlignment="1" applyProtection="1">
      <alignment horizontal="center" vertical="center" wrapText="1"/>
      <protection locked="0"/>
    </xf>
    <xf numFmtId="164" fontId="0" fillId="25" borderId="130" xfId="0" applyNumberFormat="1" applyFill="1" applyBorder="1" applyAlignment="1" applyProtection="1">
      <alignment horizontal="center" vertical="center" wrapText="1"/>
      <protection locked="0"/>
    </xf>
    <xf numFmtId="0" fontId="0" fillId="25" borderId="130" xfId="0" applyFill="1" applyBorder="1" applyAlignment="1" applyProtection="1">
      <alignment horizontal="center" vertical="center" wrapText="1"/>
      <protection locked="0"/>
    </xf>
    <xf numFmtId="0" fontId="0" fillId="4" borderId="5" xfId="0" applyFill="1" applyBorder="1"/>
    <xf numFmtId="0" fontId="9" fillId="4" borderId="0" xfId="0" applyFont="1" applyFill="1" applyAlignment="1">
      <alignment horizontal="center" vertical="center"/>
    </xf>
    <xf numFmtId="0" fontId="9" fillId="4" borderId="1" xfId="0" applyFont="1" applyFill="1" applyBorder="1"/>
    <xf numFmtId="0" fontId="0" fillId="4" borderId="2" xfId="0" applyFill="1" applyBorder="1"/>
    <xf numFmtId="0" fontId="0" fillId="4" borderId="3" xfId="0" applyFill="1" applyBorder="1"/>
    <xf numFmtId="0" fontId="9" fillId="4" borderId="0" xfId="0" applyFont="1" applyFill="1"/>
    <xf numFmtId="0" fontId="0" fillId="4" borderId="138" xfId="0" applyFill="1" applyBorder="1"/>
    <xf numFmtId="0" fontId="0" fillId="4" borderId="72" xfId="0" applyFill="1" applyBorder="1"/>
    <xf numFmtId="0" fontId="0" fillId="4" borderId="70" xfId="0" applyFill="1" applyBorder="1"/>
    <xf numFmtId="0" fontId="0" fillId="4" borderId="139" xfId="0" applyFill="1" applyBorder="1"/>
    <xf numFmtId="0" fontId="0" fillId="4" borderId="1" xfId="0" applyFill="1" applyBorder="1" applyProtection="1">
      <protection hidden="1"/>
    </xf>
    <xf numFmtId="0" fontId="0" fillId="4" borderId="2" xfId="0" applyFill="1" applyBorder="1" applyProtection="1">
      <protection hidden="1"/>
    </xf>
    <xf numFmtId="0" fontId="0" fillId="4" borderId="3" xfId="0" applyFill="1" applyBorder="1" applyProtection="1">
      <protection hidden="1"/>
    </xf>
    <xf numFmtId="0" fontId="0" fillId="4" borderId="1" xfId="0" applyFill="1" applyBorder="1"/>
    <xf numFmtId="0" fontId="0" fillId="4" borderId="137" xfId="0" applyFill="1" applyBorder="1"/>
    <xf numFmtId="0" fontId="0" fillId="4" borderId="78" xfId="0" applyFill="1" applyBorder="1"/>
    <xf numFmtId="0" fontId="13" fillId="0" borderId="0" xfId="1"/>
    <xf numFmtId="0" fontId="10" fillId="4" borderId="0" xfId="0" applyFont="1" applyFill="1"/>
    <xf numFmtId="0" fontId="0" fillId="4" borderId="137" xfId="0" applyFill="1" applyBorder="1" applyProtection="1">
      <protection hidden="1"/>
    </xf>
    <xf numFmtId="0" fontId="0" fillId="4" borderId="0" xfId="0" applyFill="1" applyProtection="1">
      <protection hidden="1"/>
    </xf>
    <xf numFmtId="0" fontId="0" fillId="4" borderId="78" xfId="0" applyFill="1" applyBorder="1" applyProtection="1">
      <protection hidden="1"/>
    </xf>
    <xf numFmtId="0" fontId="0" fillId="0" borderId="137" xfId="0" applyBorder="1"/>
    <xf numFmtId="0" fontId="0" fillId="4" borderId="140" xfId="0" applyFill="1" applyBorder="1"/>
    <xf numFmtId="0" fontId="0" fillId="4" borderId="53" xfId="0" applyFill="1" applyBorder="1"/>
    <xf numFmtId="0" fontId="0" fillId="4" borderId="141" xfId="0" applyFill="1" applyBorder="1"/>
    <xf numFmtId="0" fontId="0" fillId="4" borderId="4" xfId="0" applyFill="1" applyBorder="1"/>
    <xf numFmtId="0" fontId="14" fillId="4" borderId="70" xfId="0" applyFont="1" applyFill="1" applyBorder="1"/>
    <xf numFmtId="0" fontId="9" fillId="4" borderId="2" xfId="0" applyFont="1" applyFill="1" applyBorder="1"/>
    <xf numFmtId="0" fontId="0" fillId="4" borderId="4" xfId="0" applyFill="1" applyBorder="1" applyProtection="1">
      <protection hidden="1"/>
    </xf>
    <xf numFmtId="0" fontId="0" fillId="4" borderId="5" xfId="0" applyFill="1" applyBorder="1" applyProtection="1">
      <protection hidden="1"/>
    </xf>
    <xf numFmtId="0" fontId="0" fillId="4" borderId="6" xfId="0" applyFill="1" applyBorder="1" applyProtection="1">
      <protection hidden="1"/>
    </xf>
    <xf numFmtId="0" fontId="0" fillId="4" borderId="6" xfId="0" applyFill="1" applyBorder="1"/>
    <xf numFmtId="0" fontId="0" fillId="0" borderId="5" xfId="0" applyBorder="1"/>
    <xf numFmtId="0" fontId="0" fillId="0" borderId="78" xfId="0" applyBorder="1"/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0" fillId="0" borderId="4" xfId="0" applyBorder="1"/>
    <xf numFmtId="0" fontId="0" fillId="4" borderId="137" xfId="0" applyFill="1" applyBorder="1" applyAlignment="1">
      <alignment horizontal="right" vertical="center"/>
    </xf>
    <xf numFmtId="0" fontId="0" fillId="4" borderId="52" xfId="0" applyFill="1" applyBorder="1"/>
    <xf numFmtId="0" fontId="0" fillId="4" borderId="142" xfId="0" applyFill="1" applyBorder="1"/>
    <xf numFmtId="0" fontId="0" fillId="4" borderId="143" xfId="0" applyFill="1" applyBorder="1"/>
    <xf numFmtId="0" fontId="0" fillId="4" borderId="86" xfId="0" applyFill="1" applyBorder="1"/>
    <xf numFmtId="0" fontId="0" fillId="15" borderId="26" xfId="0" applyFill="1" applyBorder="1" applyAlignment="1" applyProtection="1">
      <alignment horizontal="center" vertical="center"/>
      <protection locked="0"/>
    </xf>
    <xf numFmtId="0" fontId="0" fillId="24" borderId="26" xfId="0" applyFill="1" applyBorder="1" applyAlignment="1" applyProtection="1">
      <alignment horizontal="center" vertical="center"/>
      <protection locked="0"/>
    </xf>
    <xf numFmtId="0" fontId="0" fillId="16" borderId="26" xfId="0" applyFill="1" applyBorder="1" applyAlignment="1" applyProtection="1">
      <alignment horizontal="center" vertical="center"/>
      <protection locked="0"/>
    </xf>
    <xf numFmtId="0" fontId="0" fillId="15" borderId="73" xfId="0" applyFill="1" applyBorder="1" applyAlignment="1" applyProtection="1">
      <alignment horizontal="center" vertical="center"/>
      <protection locked="0"/>
    </xf>
    <xf numFmtId="0" fontId="0" fillId="24" borderId="73" xfId="0" applyFill="1" applyBorder="1" applyAlignment="1" applyProtection="1">
      <alignment horizontal="center" vertical="center"/>
      <protection locked="0"/>
    </xf>
    <xf numFmtId="0" fontId="0" fillId="16" borderId="73" xfId="0" applyFill="1" applyBorder="1" applyAlignment="1" applyProtection="1">
      <alignment horizontal="center" vertical="center"/>
      <protection locked="0"/>
    </xf>
    <xf numFmtId="0" fontId="0" fillId="16" borderId="109" xfId="0" applyFill="1" applyBorder="1" applyAlignment="1" applyProtection="1">
      <alignment horizontal="center" vertical="center"/>
      <protection locked="0"/>
    </xf>
    <xf numFmtId="0" fontId="0" fillId="15" borderId="148" xfId="0" applyFill="1" applyBorder="1" applyAlignment="1" applyProtection="1">
      <alignment horizontal="center" vertical="center"/>
      <protection locked="0"/>
    </xf>
    <xf numFmtId="0" fontId="0" fillId="15" borderId="149" xfId="0" applyFill="1" applyBorder="1" applyAlignment="1" applyProtection="1">
      <alignment horizontal="center" vertical="center"/>
      <protection locked="0"/>
    </xf>
    <xf numFmtId="0" fontId="9" fillId="15" borderId="8" xfId="0" applyFont="1" applyFill="1" applyBorder="1"/>
    <xf numFmtId="0" fontId="0" fillId="22" borderId="26" xfId="0" applyFill="1" applyBorder="1" applyAlignment="1" applyProtection="1">
      <alignment horizontal="center" vertical="center"/>
      <protection locked="0"/>
    </xf>
    <xf numFmtId="0" fontId="0" fillId="23" borderId="26" xfId="0" applyFill="1" applyBorder="1" applyAlignment="1" applyProtection="1">
      <alignment horizontal="center" vertical="center"/>
      <protection locked="0"/>
    </xf>
    <xf numFmtId="0" fontId="0" fillId="22" borderId="32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/>
    </xf>
    <xf numFmtId="0" fontId="0" fillId="22" borderId="33" xfId="0" applyFill="1" applyBorder="1" applyAlignment="1" applyProtection="1">
      <alignment horizontal="center" vertical="center"/>
      <protection locked="0"/>
    </xf>
    <xf numFmtId="0" fontId="0" fillId="22" borderId="38" xfId="0" applyFill="1" applyBorder="1" applyAlignment="1" applyProtection="1">
      <alignment horizontal="center" vertical="center"/>
      <protection locked="0"/>
    </xf>
    <xf numFmtId="0" fontId="0" fillId="23" borderId="38" xfId="0" applyFill="1" applyBorder="1" applyAlignment="1" applyProtection="1">
      <alignment horizontal="center" vertical="center"/>
      <protection locked="0"/>
    </xf>
    <xf numFmtId="0" fontId="12" fillId="26" borderId="161" xfId="0" applyFont="1" applyFill="1" applyBorder="1" applyAlignment="1">
      <alignment vertical="center"/>
    </xf>
    <xf numFmtId="0" fontId="0" fillId="25" borderId="109" xfId="0" applyFill="1" applyBorder="1" applyAlignment="1" applyProtection="1">
      <alignment horizontal="center" vertical="center"/>
      <protection locked="0"/>
    </xf>
    <xf numFmtId="0" fontId="0" fillId="25" borderId="102" xfId="0" applyFill="1" applyBorder="1" applyAlignment="1" applyProtection="1">
      <alignment horizontal="center" vertical="center"/>
      <protection locked="0"/>
    </xf>
    <xf numFmtId="0" fontId="0" fillId="0" borderId="2" xfId="0" applyBorder="1"/>
    <xf numFmtId="0" fontId="10" fillId="4" borderId="5" xfId="0" applyFont="1" applyFill="1" applyBorder="1" applyAlignment="1">
      <alignment horizontal="left" vertical="center"/>
    </xf>
    <xf numFmtId="0" fontId="10" fillId="4" borderId="5" xfId="0" applyFont="1" applyFill="1" applyBorder="1" applyAlignment="1">
      <alignment horizontal="center" vertical="center"/>
    </xf>
    <xf numFmtId="0" fontId="0" fillId="15" borderId="24" xfId="0" applyFill="1" applyBorder="1" applyAlignment="1" applyProtection="1">
      <alignment horizontal="center" vertical="center"/>
      <protection locked="0"/>
    </xf>
    <xf numFmtId="0" fontId="0" fillId="24" borderId="24" xfId="0" applyFill="1" applyBorder="1" applyAlignment="1" applyProtection="1">
      <alignment horizontal="center" vertical="center"/>
      <protection locked="0"/>
    </xf>
    <xf numFmtId="0" fontId="0" fillId="16" borderId="24" xfId="0" applyFill="1" applyBorder="1" applyAlignment="1" applyProtection="1">
      <alignment horizontal="center" vertical="center"/>
      <protection locked="0"/>
    </xf>
    <xf numFmtId="0" fontId="0" fillId="16" borderId="87" xfId="0" applyFill="1" applyBorder="1" applyAlignment="1" applyProtection="1">
      <alignment horizontal="center" vertical="center"/>
      <protection locked="0"/>
    </xf>
    <xf numFmtId="0" fontId="16" fillId="35" borderId="8" xfId="0" applyFont="1" applyFill="1" applyBorder="1" applyAlignment="1">
      <alignment horizontal="center" vertical="center"/>
    </xf>
    <xf numFmtId="0" fontId="16" fillId="35" borderId="63" xfId="0" applyFont="1" applyFill="1" applyBorder="1" applyAlignment="1">
      <alignment horizontal="center" vertical="center"/>
    </xf>
    <xf numFmtId="0" fontId="0" fillId="15" borderId="150" xfId="0" applyFill="1" applyBorder="1" applyAlignment="1" applyProtection="1">
      <alignment horizontal="center" vertical="center"/>
      <protection locked="0"/>
    </xf>
    <xf numFmtId="0" fontId="0" fillId="15" borderId="38" xfId="0" applyFill="1" applyBorder="1" applyAlignment="1" applyProtection="1">
      <alignment horizontal="center" vertical="center"/>
      <protection locked="0"/>
    </xf>
    <xf numFmtId="0" fontId="0" fillId="24" borderId="38" xfId="0" applyFill="1" applyBorder="1" applyAlignment="1" applyProtection="1">
      <alignment horizontal="center" vertical="center"/>
      <protection locked="0"/>
    </xf>
    <xf numFmtId="0" fontId="0" fillId="16" borderId="38" xfId="0" applyFill="1" applyBorder="1" applyAlignment="1" applyProtection="1">
      <alignment horizontal="center" vertical="center"/>
      <protection locked="0"/>
    </xf>
    <xf numFmtId="0" fontId="0" fillId="16" borderId="102" xfId="0" applyFill="1" applyBorder="1" applyAlignment="1" applyProtection="1">
      <alignment horizontal="center" vertical="center"/>
      <protection locked="0"/>
    </xf>
    <xf numFmtId="0" fontId="0" fillId="13" borderId="23" xfId="0" applyFill="1" applyBorder="1" applyProtection="1">
      <protection locked="0"/>
    </xf>
    <xf numFmtId="0" fontId="0" fillId="13" borderId="23" xfId="0" applyFill="1" applyBorder="1" applyAlignment="1" applyProtection="1">
      <alignment horizontal="left" vertical="center"/>
      <protection locked="0"/>
    </xf>
    <xf numFmtId="0" fontId="0" fillId="22" borderId="108" xfId="0" applyFill="1" applyBorder="1" applyAlignment="1" applyProtection="1">
      <alignment horizontal="center" vertical="center"/>
      <protection locked="0"/>
    </xf>
    <xf numFmtId="0" fontId="0" fillId="22" borderId="27" xfId="0" applyFill="1" applyBorder="1" applyAlignment="1" applyProtection="1">
      <alignment horizontal="center" vertical="center"/>
      <protection locked="0"/>
    </xf>
    <xf numFmtId="0" fontId="0" fillId="23" borderId="27" xfId="0" applyFill="1" applyBorder="1" applyAlignment="1" applyProtection="1">
      <alignment horizontal="center" vertical="center"/>
      <protection locked="0"/>
    </xf>
    <xf numFmtId="0" fontId="0" fillId="25" borderId="88" xfId="0" applyFill="1" applyBorder="1" applyAlignment="1" applyProtection="1">
      <alignment horizontal="center" vertical="center"/>
      <protection locked="0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4" borderId="138" xfId="0" applyFill="1" applyBorder="1" applyAlignment="1">
      <alignment vertical="center"/>
    </xf>
    <xf numFmtId="0" fontId="0" fillId="4" borderId="53" xfId="0" applyFill="1" applyBorder="1" applyAlignment="1">
      <alignment vertical="center"/>
    </xf>
    <xf numFmtId="0" fontId="0" fillId="4" borderId="141" xfId="0" applyFill="1" applyBorder="1" applyAlignment="1">
      <alignment vertical="center"/>
    </xf>
    <xf numFmtId="0" fontId="0" fillId="4" borderId="63" xfId="0" applyFill="1" applyBorder="1"/>
    <xf numFmtId="0" fontId="0" fillId="4" borderId="5" xfId="0" applyFill="1" applyBorder="1" applyAlignment="1">
      <alignment vertical="center"/>
    </xf>
    <xf numFmtId="0" fontId="0" fillId="0" borderId="6" xfId="0" applyBorder="1"/>
    <xf numFmtId="0" fontId="0" fillId="4" borderId="78" xfId="0" applyFill="1" applyBorder="1" applyAlignment="1">
      <alignment horizontal="left" vertical="center"/>
    </xf>
    <xf numFmtId="0" fontId="9" fillId="15" borderId="4" xfId="0" applyFont="1" applyFill="1" applyBorder="1"/>
    <xf numFmtId="0" fontId="0" fillId="15" borderId="182" xfId="0" applyFill="1" applyBorder="1" applyAlignment="1" applyProtection="1">
      <alignment horizontal="center" vertical="center"/>
      <protection locked="0"/>
    </xf>
    <xf numFmtId="0" fontId="0" fillId="24" borderId="182" xfId="0" applyFill="1" applyBorder="1" applyAlignment="1" applyProtection="1">
      <alignment horizontal="center" vertical="center"/>
      <protection locked="0"/>
    </xf>
    <xf numFmtId="0" fontId="0" fillId="16" borderId="182" xfId="0" applyFill="1" applyBorder="1" applyAlignment="1" applyProtection="1">
      <alignment horizontal="center" vertical="center"/>
      <protection locked="0"/>
    </xf>
    <xf numFmtId="0" fontId="0" fillId="16" borderId="194" xfId="0" applyFill="1" applyBorder="1" applyAlignment="1" applyProtection="1">
      <alignment horizontal="center" vertical="center"/>
      <protection locked="0"/>
    </xf>
    <xf numFmtId="0" fontId="0" fillId="16" borderId="42" xfId="0" applyFill="1" applyBorder="1" applyAlignment="1" applyProtection="1">
      <alignment horizontal="center" vertical="center"/>
      <protection locked="0"/>
    </xf>
    <xf numFmtId="0" fontId="0" fillId="16" borderId="186" xfId="0" applyFill="1" applyBorder="1" applyAlignment="1" applyProtection="1">
      <alignment horizontal="center" vertical="center"/>
      <protection locked="0"/>
    </xf>
    <xf numFmtId="0" fontId="0" fillId="16" borderId="195" xfId="0" applyFill="1" applyBorder="1" applyAlignment="1" applyProtection="1">
      <alignment horizontal="center" vertical="center"/>
      <protection locked="0"/>
    </xf>
    <xf numFmtId="0" fontId="0" fillId="16" borderId="190" xfId="0" applyFill="1" applyBorder="1" applyAlignment="1" applyProtection="1">
      <alignment horizontal="center" vertical="center"/>
      <protection locked="0"/>
    </xf>
    <xf numFmtId="0" fontId="0" fillId="15" borderId="27" xfId="0" applyFill="1" applyBorder="1" applyAlignment="1" applyProtection="1">
      <alignment horizontal="center" vertical="center"/>
      <protection locked="0"/>
    </xf>
    <xf numFmtId="0" fontId="0" fillId="24" borderId="27" xfId="0" applyFill="1" applyBorder="1" applyAlignment="1" applyProtection="1">
      <alignment horizontal="center" vertical="center"/>
      <protection locked="0"/>
    </xf>
    <xf numFmtId="0" fontId="0" fillId="16" borderId="27" xfId="0" applyFill="1" applyBorder="1" applyAlignment="1" applyProtection="1">
      <alignment horizontal="center" vertical="center"/>
      <protection locked="0"/>
    </xf>
    <xf numFmtId="0" fontId="0" fillId="16" borderId="88" xfId="0" applyFill="1" applyBorder="1" applyAlignment="1" applyProtection="1">
      <alignment horizontal="center" vertical="center"/>
      <protection locked="0"/>
    </xf>
    <xf numFmtId="0" fontId="0" fillId="4" borderId="7" xfId="0" applyFill="1" applyBorder="1"/>
    <xf numFmtId="0" fontId="0" fillId="15" borderId="162" xfId="0" applyFill="1" applyBorder="1" applyAlignment="1" applyProtection="1">
      <alignment horizontal="center" vertical="center"/>
      <protection locked="0"/>
    </xf>
    <xf numFmtId="0" fontId="0" fillId="4" borderId="4" xfId="0" applyFill="1" applyBorder="1" applyAlignment="1">
      <alignment horizontal="center" vertical="center"/>
    </xf>
    <xf numFmtId="0" fontId="11" fillId="4" borderId="0" xfId="0" applyFont="1" applyFill="1"/>
    <xf numFmtId="0" fontId="0" fillId="4" borderId="0" xfId="0" applyFill="1" applyAlignment="1">
      <alignment horizontal="right"/>
    </xf>
    <xf numFmtId="0" fontId="12" fillId="26" borderId="31" xfId="0" applyFont="1" applyFill="1" applyBorder="1" applyAlignment="1">
      <alignment horizontal="center" vertical="center"/>
    </xf>
    <xf numFmtId="0" fontId="12" fillId="26" borderId="106" xfId="0" applyFont="1" applyFill="1" applyBorder="1" applyAlignment="1">
      <alignment horizontal="center" vertical="center"/>
    </xf>
    <xf numFmtId="0" fontId="12" fillId="26" borderId="15" xfId="0" applyFont="1" applyFill="1" applyBorder="1" applyAlignment="1" applyProtection="1">
      <alignment vertical="center"/>
      <protection locked="0"/>
    </xf>
    <xf numFmtId="0" fontId="12" fillId="26" borderId="114" xfId="0" applyFont="1" applyFill="1" applyBorder="1" applyAlignment="1" applyProtection="1">
      <alignment vertical="center"/>
      <protection locked="0"/>
    </xf>
    <xf numFmtId="0" fontId="0" fillId="15" borderId="222" xfId="0" applyFill="1" applyBorder="1" applyAlignment="1" applyProtection="1">
      <alignment horizontal="center" vertical="center"/>
      <protection locked="0"/>
    </xf>
    <xf numFmtId="0" fontId="0" fillId="15" borderId="184" xfId="0" applyFill="1" applyBorder="1" applyAlignment="1" applyProtection="1">
      <alignment horizontal="center" vertical="center"/>
      <protection locked="0"/>
    </xf>
    <xf numFmtId="0" fontId="0" fillId="24" borderId="184" xfId="0" applyFill="1" applyBorder="1" applyAlignment="1" applyProtection="1">
      <alignment horizontal="center" vertical="center"/>
      <protection locked="0"/>
    </xf>
    <xf numFmtId="0" fontId="0" fillId="16" borderId="184" xfId="0" applyFill="1" applyBorder="1" applyAlignment="1" applyProtection="1">
      <alignment horizontal="center" vertical="center"/>
      <protection locked="0"/>
    </xf>
    <xf numFmtId="0" fontId="9" fillId="16" borderId="196" xfId="0" applyFont="1" applyFill="1" applyBorder="1" applyAlignment="1" applyProtection="1">
      <alignment horizontal="center" vertical="center"/>
      <protection locked="0"/>
    </xf>
    <xf numFmtId="0" fontId="0" fillId="15" borderId="24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33" xfId="0" applyFill="1" applyBorder="1" applyAlignment="1">
      <alignment horizontal="center" vertical="center"/>
    </xf>
    <xf numFmtId="0" fontId="0" fillId="24" borderId="24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38" xfId="0" applyFill="1" applyBorder="1" applyAlignment="1">
      <alignment horizontal="center" vertical="center"/>
    </xf>
    <xf numFmtId="0" fontId="0" fillId="16" borderId="24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109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9" fillId="15" borderId="170" xfId="0" applyFont="1" applyFill="1" applyBorder="1" applyAlignment="1">
      <alignment horizontal="center" vertical="center"/>
    </xf>
    <xf numFmtId="0" fontId="9" fillId="15" borderId="171" xfId="0" applyFont="1" applyFill="1" applyBorder="1" applyAlignment="1">
      <alignment horizontal="center" vertical="center"/>
    </xf>
    <xf numFmtId="0" fontId="9" fillId="15" borderId="151" xfId="0" applyFont="1" applyFill="1" applyBorder="1" applyAlignment="1">
      <alignment horizontal="center" vertical="center"/>
    </xf>
    <xf numFmtId="0" fontId="0" fillId="4" borderId="137" xfId="0" applyFill="1" applyBorder="1" applyAlignment="1">
      <alignment horizontal="left" vertical="center"/>
    </xf>
    <xf numFmtId="0" fontId="0" fillId="0" borderId="0" xfId="0" applyAlignment="1">
      <alignment horizontal="right"/>
    </xf>
    <xf numFmtId="0" fontId="0" fillId="0" borderId="78" xfId="0" applyBorder="1" applyAlignment="1">
      <alignment horizontal="right"/>
    </xf>
    <xf numFmtId="0" fontId="0" fillId="0" borderId="1" xfId="0" applyBorder="1"/>
    <xf numFmtId="0" fontId="0" fillId="4" borderId="2" xfId="0" applyFill="1" applyBorder="1" applyAlignment="1">
      <alignment horizontal="right" vertical="center"/>
    </xf>
    <xf numFmtId="0" fontId="0" fillId="4" borderId="3" xfId="0" applyFill="1" applyBorder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22" borderId="170" xfId="0" applyFont="1" applyFill="1" applyBorder="1"/>
    <xf numFmtId="0" fontId="9" fillId="22" borderId="171" xfId="0" applyFont="1" applyFill="1" applyBorder="1"/>
    <xf numFmtId="0" fontId="9" fillId="22" borderId="151" xfId="0" applyFont="1" applyFill="1" applyBorder="1"/>
    <xf numFmtId="0" fontId="9" fillId="15" borderId="170" xfId="0" applyFont="1" applyFill="1" applyBorder="1"/>
    <xf numFmtId="0" fontId="9" fillId="15" borderId="171" xfId="0" applyFont="1" applyFill="1" applyBorder="1"/>
    <xf numFmtId="0" fontId="9" fillId="15" borderId="151" xfId="0" applyFont="1" applyFill="1" applyBorder="1"/>
    <xf numFmtId="0" fontId="9" fillId="15" borderId="112" xfId="0" applyFont="1" applyFill="1" applyBorder="1"/>
    <xf numFmtId="0" fontId="9" fillId="15" borderId="113" xfId="0" applyFont="1" applyFill="1" applyBorder="1"/>
    <xf numFmtId="0" fontId="9" fillId="13" borderId="23" xfId="0" applyFont="1" applyFill="1" applyBorder="1" applyProtection="1">
      <protection locked="0"/>
    </xf>
    <xf numFmtId="0" fontId="9" fillId="13" borderId="86" xfId="0" applyFont="1" applyFill="1" applyBorder="1" applyProtection="1">
      <protection locked="0"/>
    </xf>
    <xf numFmtId="0" fontId="8" fillId="4" borderId="7" xfId="0" applyFont="1" applyFill="1" applyBorder="1" applyAlignment="1">
      <alignment horizontal="left" vertical="center"/>
    </xf>
    <xf numFmtId="0" fontId="0" fillId="15" borderId="31" xfId="0" applyFill="1" applyBorder="1"/>
    <xf numFmtId="0" fontId="0" fillId="15" borderId="32" xfId="0" applyFill="1" applyBorder="1"/>
    <xf numFmtId="0" fontId="0" fillId="15" borderId="33" xfId="0" applyFill="1" applyBorder="1"/>
    <xf numFmtId="0" fontId="0" fillId="15" borderId="24" xfId="0" applyFill="1" applyBorder="1"/>
    <xf numFmtId="0" fontId="0" fillId="15" borderId="26" xfId="0" applyFill="1" applyBorder="1"/>
    <xf numFmtId="0" fontId="0" fillId="15" borderId="38" xfId="0" applyFill="1" applyBorder="1"/>
    <xf numFmtId="0" fontId="0" fillId="4" borderId="0" xfId="0" quotePrefix="1" applyFill="1"/>
    <xf numFmtId="0" fontId="0" fillId="24" borderId="24" xfId="0" applyFill="1" applyBorder="1"/>
    <xf numFmtId="0" fontId="0" fillId="24" borderId="26" xfId="0" applyFill="1" applyBorder="1"/>
    <xf numFmtId="0" fontId="0" fillId="24" borderId="38" xfId="0" applyFill="1" applyBorder="1"/>
    <xf numFmtId="0" fontId="0" fillId="16" borderId="24" xfId="0" applyFill="1" applyBorder="1"/>
    <xf numFmtId="0" fontId="0" fillId="16" borderId="26" xfId="0" applyFill="1" applyBorder="1"/>
    <xf numFmtId="0" fontId="0" fillId="16" borderId="38" xfId="0" applyFill="1" applyBorder="1"/>
    <xf numFmtId="0" fontId="0" fillId="16" borderId="87" xfId="0" applyFill="1" applyBorder="1"/>
    <xf numFmtId="0" fontId="0" fillId="16" borderId="109" xfId="0" applyFill="1" applyBorder="1"/>
    <xf numFmtId="0" fontId="0" fillId="16" borderId="102" xfId="0" applyFill="1" applyBorder="1"/>
    <xf numFmtId="0" fontId="9" fillId="15" borderId="114" xfId="0" applyFont="1" applyFill="1" applyBorder="1"/>
    <xf numFmtId="0" fontId="13" fillId="0" borderId="0" xfId="1" applyProtection="1"/>
    <xf numFmtId="0" fontId="0" fillId="4" borderId="137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1" xfId="0" applyFill="1" applyBorder="1" applyAlignment="1">
      <alignment vertical="center"/>
    </xf>
    <xf numFmtId="0" fontId="0" fillId="4" borderId="70" xfId="0" applyFill="1" applyBorder="1" applyAlignment="1">
      <alignment vertical="center"/>
    </xf>
    <xf numFmtId="0" fontId="9" fillId="4" borderId="5" xfId="0" applyFont="1" applyFill="1" applyBorder="1"/>
    <xf numFmtId="0" fontId="0" fillId="22" borderId="31" xfId="0" applyFill="1" applyBorder="1"/>
    <xf numFmtId="0" fontId="0" fillId="22" borderId="32" xfId="0" applyFill="1" applyBorder="1"/>
    <xf numFmtId="0" fontId="0" fillId="22" borderId="33" xfId="0" applyFill="1" applyBorder="1"/>
    <xf numFmtId="0" fontId="0" fillId="22" borderId="24" xfId="0" applyFill="1" applyBorder="1"/>
    <xf numFmtId="0" fontId="0" fillId="22" borderId="26" xfId="0" applyFill="1" applyBorder="1"/>
    <xf numFmtId="0" fontId="0" fillId="22" borderId="38" xfId="0" applyFill="1" applyBorder="1"/>
    <xf numFmtId="0" fontId="0" fillId="23" borderId="24" xfId="0" applyFill="1" applyBorder="1"/>
    <xf numFmtId="0" fontId="0" fillId="23" borderId="26" xfId="0" applyFill="1" applyBorder="1"/>
    <xf numFmtId="0" fontId="0" fillId="23" borderId="38" xfId="0" applyFill="1" applyBorder="1"/>
    <xf numFmtId="0" fontId="0" fillId="25" borderId="24" xfId="0" applyFill="1" applyBorder="1"/>
    <xf numFmtId="0" fontId="0" fillId="25" borderId="26" xfId="0" applyFill="1" applyBorder="1"/>
    <xf numFmtId="0" fontId="0" fillId="25" borderId="38" xfId="0" applyFill="1" applyBorder="1"/>
    <xf numFmtId="0" fontId="0" fillId="25" borderId="87" xfId="0" applyFill="1" applyBorder="1"/>
    <xf numFmtId="0" fontId="0" fillId="25" borderId="109" xfId="0" applyFill="1" applyBorder="1"/>
    <xf numFmtId="0" fontId="0" fillId="25" borderId="102" xfId="0" applyFill="1" applyBorder="1"/>
    <xf numFmtId="0" fontId="9" fillId="15" borderId="86" xfId="0" applyFont="1" applyFill="1" applyBorder="1" applyProtection="1">
      <protection locked="0"/>
    </xf>
    <xf numFmtId="0" fontId="0" fillId="15" borderId="197" xfId="0" applyFill="1" applyBorder="1" applyProtection="1">
      <protection locked="0"/>
    </xf>
    <xf numFmtId="0" fontId="0" fillId="15" borderId="198" xfId="0" applyFill="1" applyBorder="1" applyProtection="1">
      <protection locked="0"/>
    </xf>
    <xf numFmtId="0" fontId="0" fillId="15" borderId="199" xfId="0" applyFill="1" applyBorder="1" applyProtection="1">
      <protection locked="0"/>
    </xf>
    <xf numFmtId="0" fontId="0" fillId="15" borderId="158" xfId="0" applyFill="1" applyBorder="1" applyProtection="1">
      <protection locked="0"/>
    </xf>
    <xf numFmtId="0" fontId="0" fillId="15" borderId="114" xfId="0" applyFill="1" applyBorder="1" applyProtection="1">
      <protection locked="0"/>
    </xf>
    <xf numFmtId="0" fontId="9" fillId="15" borderId="4" xfId="0" applyFont="1" applyFill="1" applyBorder="1" applyProtection="1">
      <protection locked="0"/>
    </xf>
    <xf numFmtId="0" fontId="0" fillId="15" borderId="152" xfId="0" applyFill="1" applyBorder="1" applyProtection="1">
      <protection locked="0"/>
    </xf>
    <xf numFmtId="0" fontId="0" fillId="15" borderId="153" xfId="0" applyFill="1" applyBorder="1" applyProtection="1">
      <protection locked="0"/>
    </xf>
    <xf numFmtId="0" fontId="0" fillId="15" borderId="154" xfId="0" applyFill="1" applyBorder="1" applyProtection="1">
      <protection locked="0"/>
    </xf>
    <xf numFmtId="0" fontId="0" fillId="15" borderId="174" xfId="0" applyFill="1" applyBorder="1" applyProtection="1">
      <protection locked="0"/>
    </xf>
    <xf numFmtId="0" fontId="9" fillId="11" borderId="69" xfId="0" applyFont="1" applyFill="1" applyBorder="1" applyAlignment="1">
      <alignment horizontal="left" vertical="center"/>
    </xf>
    <xf numFmtId="0" fontId="9" fillId="11" borderId="75" xfId="0" applyFont="1" applyFill="1" applyBorder="1" applyAlignment="1">
      <alignment horizontal="left" vertical="center"/>
    </xf>
    <xf numFmtId="0" fontId="11" fillId="12" borderId="75" xfId="0" applyFont="1" applyFill="1" applyBorder="1" applyAlignment="1">
      <alignment horizontal="left" vertical="center"/>
    </xf>
    <xf numFmtId="0" fontId="9" fillId="13" borderId="81" xfId="0" applyFont="1" applyFill="1" applyBorder="1"/>
    <xf numFmtId="0" fontId="9" fillId="10" borderId="70" xfId="0" applyFont="1" applyFill="1" applyBorder="1"/>
    <xf numFmtId="0" fontId="9" fillId="10" borderId="71" xfId="0" applyFont="1" applyFill="1" applyBorder="1" applyAlignment="1">
      <alignment horizontal="center" vertical="center"/>
    </xf>
    <xf numFmtId="0" fontId="9" fillId="10" borderId="72" xfId="0" applyFont="1" applyFill="1" applyBorder="1" applyAlignment="1">
      <alignment horizontal="center" vertical="center"/>
    </xf>
    <xf numFmtId="0" fontId="9" fillId="11" borderId="76" xfId="0" applyFont="1" applyFill="1" applyBorder="1"/>
    <xf numFmtId="0" fontId="11" fillId="12" borderId="77" xfId="0" applyFont="1" applyFill="1" applyBorder="1"/>
    <xf numFmtId="0" fontId="9" fillId="13" borderId="82" xfId="0" applyFont="1" applyFill="1" applyBorder="1"/>
    <xf numFmtId="0" fontId="9" fillId="13" borderId="23" xfId="0" applyFont="1" applyFill="1" applyBorder="1"/>
    <xf numFmtId="0" fontId="9" fillId="13" borderId="86" xfId="0" applyFont="1" applyFill="1" applyBorder="1"/>
    <xf numFmtId="0" fontId="11" fillId="12" borderId="31" xfId="0" applyFont="1" applyFill="1" applyBorder="1"/>
    <xf numFmtId="0" fontId="9" fillId="13" borderId="87" xfId="0" applyFont="1" applyFill="1" applyBorder="1"/>
    <xf numFmtId="0" fontId="0" fillId="21" borderId="159" xfId="0" applyFill="1" applyBorder="1" applyAlignment="1" applyProtection="1">
      <alignment horizontal="center" vertical="center"/>
      <protection locked="0"/>
    </xf>
    <xf numFmtId="0" fontId="0" fillId="21" borderId="86" xfId="0" applyFill="1" applyBorder="1" applyAlignment="1" applyProtection="1">
      <alignment horizontal="center" vertical="center"/>
      <protection locked="0"/>
    </xf>
    <xf numFmtId="0" fontId="0" fillId="25" borderId="26" xfId="0" applyFill="1" applyBorder="1" applyAlignment="1" applyProtection="1">
      <alignment horizontal="center" vertical="center"/>
      <protection locked="0"/>
    </xf>
    <xf numFmtId="0" fontId="0" fillId="25" borderId="122" xfId="0" applyFill="1" applyBorder="1" applyAlignment="1" applyProtection="1">
      <alignment horizontal="center" vertical="center"/>
      <protection locked="0"/>
    </xf>
    <xf numFmtId="0" fontId="0" fillId="27" borderId="169" xfId="0" applyFill="1" applyBorder="1" applyAlignment="1" applyProtection="1">
      <alignment horizontal="center" vertical="center"/>
      <protection locked="0"/>
    </xf>
    <xf numFmtId="0" fontId="0" fillId="27" borderId="32" xfId="0" applyFill="1" applyBorder="1" applyAlignment="1" applyProtection="1">
      <alignment horizontal="center" vertical="center"/>
      <protection locked="0"/>
    </xf>
    <xf numFmtId="0" fontId="0" fillId="27" borderId="118" xfId="0" applyFill="1" applyBorder="1" applyAlignment="1" applyProtection="1">
      <alignment horizontal="center" vertical="center"/>
      <protection locked="0"/>
    </xf>
    <xf numFmtId="0" fontId="10" fillId="28" borderId="169" xfId="0" applyFont="1" applyFill="1" applyBorder="1" applyAlignment="1" applyProtection="1">
      <alignment horizontal="center" vertical="center"/>
      <protection locked="0"/>
    </xf>
    <xf numFmtId="0" fontId="10" fillId="28" borderId="26" xfId="0" applyFont="1" applyFill="1" applyBorder="1" applyAlignment="1" applyProtection="1">
      <alignment horizontal="center" vertical="center"/>
      <protection locked="0"/>
    </xf>
    <xf numFmtId="0" fontId="0" fillId="28" borderId="26" xfId="0" applyFill="1" applyBorder="1" applyAlignment="1" applyProtection="1">
      <alignment horizontal="center" vertical="center"/>
      <protection locked="0"/>
    </xf>
    <xf numFmtId="0" fontId="0" fillId="28" borderId="122" xfId="0" applyFill="1" applyBorder="1" applyAlignment="1" applyProtection="1">
      <alignment horizontal="center" vertical="center"/>
      <protection locked="0"/>
    </xf>
    <xf numFmtId="0" fontId="10" fillId="29" borderId="169" xfId="0" applyFont="1" applyFill="1" applyBorder="1" applyAlignment="1" applyProtection="1">
      <alignment horizontal="center" vertical="center"/>
      <protection locked="0"/>
    </xf>
    <xf numFmtId="0" fontId="10" fillId="30" borderId="169" xfId="0" applyFont="1" applyFill="1" applyBorder="1" applyAlignment="1" applyProtection="1">
      <alignment horizontal="center" vertical="center"/>
      <protection locked="0"/>
    </xf>
    <xf numFmtId="0" fontId="10" fillId="30" borderId="26" xfId="0" applyFont="1" applyFill="1" applyBorder="1" applyAlignment="1" applyProtection="1">
      <alignment horizontal="center" vertical="center"/>
      <protection locked="0"/>
    </xf>
    <xf numFmtId="0" fontId="10" fillId="30" borderId="38" xfId="0" applyFont="1" applyFill="1" applyBorder="1" applyAlignment="1" applyProtection="1">
      <alignment horizontal="center" vertical="center"/>
      <protection locked="0"/>
    </xf>
    <xf numFmtId="0" fontId="10" fillId="4" borderId="83" xfId="0" applyFont="1" applyFill="1" applyBorder="1" applyAlignment="1" applyProtection="1">
      <alignment horizontal="center" vertical="center"/>
      <protection locked="0"/>
    </xf>
    <xf numFmtId="0" fontId="10" fillId="4" borderId="109" xfId="0" applyFont="1" applyFill="1" applyBorder="1" applyAlignment="1" applyProtection="1">
      <alignment horizontal="center" vertical="center"/>
      <protection locked="0"/>
    </xf>
    <xf numFmtId="0" fontId="10" fillId="4" borderId="88" xfId="0" applyFont="1" applyFill="1" applyBorder="1" applyAlignment="1" applyProtection="1">
      <alignment horizontal="center" vertical="center"/>
      <protection locked="0"/>
    </xf>
    <xf numFmtId="0" fontId="10" fillId="4" borderId="84" xfId="0" applyFont="1" applyFill="1" applyBorder="1" applyAlignment="1" applyProtection="1">
      <alignment horizontal="center" vertical="center"/>
      <protection locked="0"/>
    </xf>
    <xf numFmtId="0" fontId="9" fillId="15" borderId="152" xfId="0" applyFont="1" applyFill="1" applyBorder="1" applyAlignment="1" applyProtection="1">
      <alignment horizontal="center" vertical="center"/>
      <protection locked="0"/>
    </xf>
    <xf numFmtId="0" fontId="9" fillId="15" borderId="153" xfId="0" applyFont="1" applyFill="1" applyBorder="1" applyAlignment="1" applyProtection="1">
      <alignment horizontal="center" vertical="center"/>
      <protection locked="0"/>
    </xf>
    <xf numFmtId="0" fontId="9" fillId="15" borderId="154" xfId="0" applyFont="1" applyFill="1" applyBorder="1" applyAlignment="1" applyProtection="1">
      <alignment horizontal="center" vertical="center"/>
      <protection locked="0"/>
    </xf>
    <xf numFmtId="0" fontId="9" fillId="15" borderId="151" xfId="0" applyFont="1" applyFill="1" applyBorder="1" applyAlignment="1" applyProtection="1">
      <alignment horizontal="center" vertical="center"/>
      <protection locked="0"/>
    </xf>
    <xf numFmtId="0" fontId="0" fillId="23" borderId="120" xfId="0" applyFill="1" applyBorder="1" applyAlignment="1" applyProtection="1">
      <alignment horizontal="center" vertical="center"/>
      <protection locked="0"/>
    </xf>
    <xf numFmtId="0" fontId="0" fillId="4" borderId="12" xfId="0" applyFill="1" applyBorder="1"/>
    <xf numFmtId="0" fontId="0" fillId="0" borderId="72" xfId="0" applyBorder="1" applyAlignment="1">
      <alignment vertical="center"/>
    </xf>
    <xf numFmtId="0" fontId="0" fillId="4" borderId="139" xfId="0" applyFill="1" applyBorder="1" applyAlignment="1">
      <alignment vertical="center"/>
    </xf>
    <xf numFmtId="0" fontId="21" fillId="4" borderId="140" xfId="0" applyFont="1" applyFill="1" applyBorder="1" applyAlignment="1">
      <alignment vertical="center"/>
    </xf>
    <xf numFmtId="0" fontId="0" fillId="4" borderId="140" xfId="0" applyFill="1" applyBorder="1" applyAlignment="1">
      <alignment vertical="center"/>
    </xf>
    <xf numFmtId="0" fontId="22" fillId="0" borderId="140" xfId="0" applyFont="1" applyBorder="1" applyAlignment="1">
      <alignment vertical="center"/>
    </xf>
    <xf numFmtId="0" fontId="0" fillId="0" borderId="140" xfId="0" applyBorder="1" applyAlignment="1">
      <alignment vertical="center"/>
    </xf>
    <xf numFmtId="0" fontId="9" fillId="0" borderId="140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9" fillId="4" borderId="140" xfId="0" applyFont="1" applyFill="1" applyBorder="1" applyAlignment="1">
      <alignment vertical="center"/>
    </xf>
    <xf numFmtId="0" fontId="0" fillId="0" borderId="140" xfId="0" applyBorder="1"/>
    <xf numFmtId="0" fontId="21" fillId="0" borderId="140" xfId="0" applyFont="1" applyBorder="1" applyAlignment="1">
      <alignment vertical="center"/>
    </xf>
    <xf numFmtId="0" fontId="0" fillId="0" borderId="138" xfId="0" applyBorder="1"/>
    <xf numFmtId="0" fontId="0" fillId="4" borderId="52" xfId="0" applyFill="1" applyBorder="1" applyAlignment="1">
      <alignment vertical="center"/>
    </xf>
    <xf numFmtId="0" fontId="0" fillId="16" borderId="41" xfId="0" applyFill="1" applyBorder="1" applyAlignment="1" applyProtection="1">
      <alignment horizontal="center" vertical="center"/>
      <protection locked="0"/>
    </xf>
    <xf numFmtId="0" fontId="0" fillId="19" borderId="26" xfId="0" applyFill="1" applyBorder="1" applyAlignment="1" applyProtection="1">
      <alignment horizontal="center" vertical="center"/>
      <protection locked="0"/>
    </xf>
    <xf numFmtId="0" fontId="0" fillId="20" borderId="26" xfId="0" applyFill="1" applyBorder="1" applyAlignment="1" applyProtection="1">
      <alignment horizontal="center" vertical="center"/>
      <protection locked="0"/>
    </xf>
    <xf numFmtId="0" fontId="0" fillId="18" borderId="106" xfId="0" applyFill="1" applyBorder="1" applyAlignment="1">
      <alignment horizontal="center"/>
    </xf>
    <xf numFmtId="0" fontId="0" fillId="19" borderId="32" xfId="0" applyFill="1" applyBorder="1" applyAlignment="1" applyProtection="1">
      <alignment horizontal="center" vertical="center"/>
      <protection locked="0"/>
    </xf>
    <xf numFmtId="0" fontId="0" fillId="20" borderId="109" xfId="0" applyFill="1" applyBorder="1" applyAlignment="1" applyProtection="1">
      <alignment horizontal="center" vertical="center"/>
      <protection locked="0"/>
    </xf>
    <xf numFmtId="0" fontId="0" fillId="28" borderId="41" xfId="0" applyFill="1" applyBorder="1" applyAlignment="1" applyProtection="1">
      <alignment horizontal="center" vertical="center"/>
      <protection locked="0"/>
    </xf>
    <xf numFmtId="0" fontId="0" fillId="28" borderId="129" xfId="0" applyFill="1" applyBorder="1" applyAlignment="1" applyProtection="1">
      <alignment horizontal="center" vertical="center"/>
      <protection locked="0"/>
    </xf>
    <xf numFmtId="0" fontId="0" fillId="29" borderId="41" xfId="0" applyFill="1" applyBorder="1" applyAlignment="1" applyProtection="1">
      <alignment horizontal="center" vertical="center"/>
      <protection locked="0"/>
    </xf>
    <xf numFmtId="0" fontId="0" fillId="30" borderId="41" xfId="0" applyFill="1" applyBorder="1" applyAlignment="1" applyProtection="1">
      <alignment horizontal="center" vertical="center"/>
      <protection locked="0"/>
    </xf>
    <xf numFmtId="0" fontId="0" fillId="30" borderId="131" xfId="0" applyFill="1" applyBorder="1" applyAlignment="1" applyProtection="1">
      <alignment horizontal="center" vertical="center"/>
      <protection locked="0"/>
    </xf>
    <xf numFmtId="0" fontId="0" fillId="22" borderId="43" xfId="0" applyFill="1" applyBorder="1" applyAlignment="1" applyProtection="1">
      <alignment horizontal="center" vertical="center"/>
      <protection locked="0"/>
    </xf>
    <xf numFmtId="0" fontId="0" fillId="22" borderId="40" xfId="0" applyFill="1" applyBorder="1" applyAlignment="1" applyProtection="1">
      <alignment horizontal="center" vertical="center"/>
      <protection locked="0"/>
    </xf>
    <xf numFmtId="0" fontId="0" fillId="23" borderId="43" xfId="0" applyFill="1" applyBorder="1" applyAlignment="1" applyProtection="1">
      <alignment horizontal="center" vertical="center"/>
      <protection locked="0"/>
    </xf>
    <xf numFmtId="0" fontId="0" fillId="23" borderId="40" xfId="0" applyFill="1" applyBorder="1" applyAlignment="1" applyProtection="1">
      <alignment horizontal="center" vertical="center"/>
      <protection locked="0"/>
    </xf>
    <xf numFmtId="0" fontId="0" fillId="25" borderId="43" xfId="0" applyFill="1" applyBorder="1" applyAlignment="1" applyProtection="1">
      <alignment horizontal="center" vertical="center"/>
      <protection locked="0"/>
    </xf>
    <xf numFmtId="0" fontId="0" fillId="25" borderId="40" xfId="0" applyFill="1" applyBorder="1" applyAlignment="1" applyProtection="1">
      <alignment horizontal="center" vertical="center"/>
      <protection locked="0"/>
    </xf>
    <xf numFmtId="0" fontId="0" fillId="25" borderId="132" xfId="0" applyFill="1" applyBorder="1" applyAlignment="1" applyProtection="1">
      <alignment horizontal="center" vertical="center"/>
      <protection locked="0"/>
    </xf>
    <xf numFmtId="0" fontId="0" fillId="25" borderId="130" xfId="0" applyFill="1" applyBorder="1" applyAlignment="1" applyProtection="1">
      <alignment horizontal="center" vertical="center"/>
      <protection locked="0"/>
    </xf>
    <xf numFmtId="0" fontId="23" fillId="4" borderId="0" xfId="0" applyFont="1" applyFill="1"/>
    <xf numFmtId="0" fontId="0" fillId="0" borderId="211" xfId="0" applyBorder="1"/>
    <xf numFmtId="0" fontId="9" fillId="23" borderId="236" xfId="0" applyFont="1" applyFill="1" applyBorder="1" applyAlignment="1">
      <alignment horizontal="center" vertical="center" wrapText="1"/>
    </xf>
    <xf numFmtId="0" fontId="0" fillId="23" borderId="237" xfId="0" applyFill="1" applyBorder="1" applyAlignment="1" applyProtection="1">
      <alignment horizontal="center" vertical="center" wrapText="1"/>
      <protection locked="0"/>
    </xf>
    <xf numFmtId="0" fontId="0" fillId="23" borderId="237" xfId="0" applyFill="1" applyBorder="1" applyAlignment="1" applyProtection="1">
      <alignment horizontal="center" vertical="center"/>
      <protection locked="0"/>
    </xf>
    <xf numFmtId="0" fontId="0" fillId="22" borderId="94" xfId="0" applyFill="1" applyBorder="1" applyAlignment="1" applyProtection="1">
      <alignment horizontal="center" vertical="center"/>
      <protection locked="0"/>
    </xf>
    <xf numFmtId="0" fontId="0" fillId="22" borderId="25" xfId="0" applyFill="1" applyBorder="1" applyAlignment="1" applyProtection="1">
      <alignment horizontal="center" vertical="center"/>
      <protection locked="0"/>
    </xf>
    <xf numFmtId="0" fontId="0" fillId="23" borderId="25" xfId="0" applyFill="1" applyBorder="1" applyAlignment="1" applyProtection="1">
      <alignment horizontal="center" vertical="center"/>
      <protection locked="0"/>
    </xf>
    <xf numFmtId="0" fontId="0" fillId="25" borderId="25" xfId="0" applyFill="1" applyBorder="1" applyAlignment="1" applyProtection="1">
      <alignment horizontal="center" vertical="center"/>
      <protection locked="0"/>
    </xf>
    <xf numFmtId="0" fontId="0" fillId="25" borderId="89" xfId="0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right" vertical="center"/>
    </xf>
    <xf numFmtId="0" fontId="0" fillId="4" borderId="78" xfId="0" applyFill="1" applyBorder="1" applyAlignment="1">
      <alignment horizontal="right"/>
    </xf>
    <xf numFmtId="0" fontId="0" fillId="11" borderId="69" xfId="0" applyFill="1" applyBorder="1" applyAlignment="1" applyProtection="1">
      <alignment vertical="center"/>
      <protection locked="0"/>
    </xf>
    <xf numFmtId="0" fontId="0" fillId="11" borderId="75" xfId="0" applyFill="1" applyBorder="1" applyAlignment="1" applyProtection="1">
      <alignment vertical="center"/>
      <protection locked="0"/>
    </xf>
    <xf numFmtId="0" fontId="10" fillId="12" borderId="75" xfId="0" applyFont="1" applyFill="1" applyBorder="1" applyAlignment="1" applyProtection="1">
      <alignment vertical="center"/>
      <protection locked="0"/>
    </xf>
    <xf numFmtId="0" fontId="0" fillId="13" borderId="81" xfId="0" applyFill="1" applyBorder="1" applyAlignment="1" applyProtection="1">
      <alignment vertical="center"/>
      <protection locked="0"/>
    </xf>
    <xf numFmtId="0" fontId="0" fillId="13" borderId="23" xfId="0" applyFill="1" applyBorder="1" applyAlignment="1" applyProtection="1">
      <alignment vertical="center"/>
      <protection locked="0"/>
    </xf>
    <xf numFmtId="0" fontId="0" fillId="13" borderId="86" xfId="0" applyFill="1" applyBorder="1" applyAlignment="1" applyProtection="1">
      <alignment vertical="center"/>
      <protection locked="0"/>
    </xf>
    <xf numFmtId="0" fontId="9" fillId="13" borderId="81" xfId="0" applyFont="1" applyFill="1" applyBorder="1" applyAlignment="1">
      <alignment vertical="center"/>
    </xf>
    <xf numFmtId="0" fontId="9" fillId="13" borderId="23" xfId="0" applyFont="1" applyFill="1" applyBorder="1" applyAlignment="1" applyProtection="1">
      <alignment vertical="center"/>
      <protection locked="0"/>
    </xf>
    <xf numFmtId="0" fontId="9" fillId="13" borderId="86" xfId="0" applyFont="1" applyFill="1" applyBorder="1" applyAlignment="1" applyProtection="1">
      <alignment vertical="center"/>
      <protection locked="0"/>
    </xf>
    <xf numFmtId="0" fontId="2" fillId="0" borderId="140" xfId="0" applyFont="1" applyBorder="1" applyAlignment="1">
      <alignment vertical="center"/>
    </xf>
    <xf numFmtId="0" fontId="2" fillId="4" borderId="140" xfId="0" applyFont="1" applyFill="1" applyBorder="1" applyAlignment="1">
      <alignment vertical="center"/>
    </xf>
    <xf numFmtId="0" fontId="2" fillId="0" borderId="140" xfId="0" applyFont="1" applyBorder="1"/>
    <xf numFmtId="0" fontId="2" fillId="4" borderId="140" xfId="0" applyFont="1" applyFill="1" applyBorder="1"/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0" fillId="25" borderId="43" xfId="0" applyFill="1" applyBorder="1" applyAlignment="1" applyProtection="1">
      <alignment horizontal="center" vertical="center"/>
      <protection locked="0"/>
    </xf>
    <xf numFmtId="0" fontId="0" fillId="25" borderId="29" xfId="0" applyFill="1" applyBorder="1" applyAlignment="1" applyProtection="1">
      <alignment horizontal="center" vertical="center"/>
      <protection locked="0"/>
    </xf>
    <xf numFmtId="0" fontId="0" fillId="25" borderId="29" xfId="0" applyFill="1" applyBorder="1" applyAlignment="1" applyProtection="1">
      <alignment horizontal="left" vertical="center"/>
      <protection locked="0"/>
    </xf>
    <xf numFmtId="0" fontId="9" fillId="4" borderId="59" xfId="0" applyFont="1" applyFill="1" applyBorder="1" applyAlignment="1">
      <alignment horizontal="center"/>
    </xf>
    <xf numFmtId="0" fontId="0" fillId="4" borderId="64" xfId="0" applyFill="1" applyBorder="1" applyAlignment="1">
      <alignment horizontal="center"/>
    </xf>
    <xf numFmtId="0" fontId="0" fillId="23" borderId="198" xfId="0" applyFill="1" applyBorder="1" applyAlignment="1" applyProtection="1">
      <alignment horizontal="center" vertical="center" wrapText="1"/>
      <protection locked="0"/>
    </xf>
    <xf numFmtId="0" fontId="0" fillId="23" borderId="155" xfId="0" applyFill="1" applyBorder="1" applyAlignment="1" applyProtection="1">
      <alignment horizontal="center" vertical="center" wrapText="1"/>
      <protection locked="0"/>
    </xf>
    <xf numFmtId="0" fontId="0" fillId="23" borderId="104" xfId="0" applyFill="1" applyBorder="1" applyAlignment="1">
      <alignment horizontal="left" vertical="center"/>
    </xf>
    <xf numFmtId="0" fontId="0" fillId="32" borderId="8" xfId="0" applyFill="1" applyBorder="1" applyAlignment="1">
      <alignment horizontal="center" vertical="center"/>
    </xf>
    <xf numFmtId="0" fontId="0" fillId="32" borderId="7" xfId="0" applyFill="1" applyBorder="1" applyAlignment="1">
      <alignment horizontal="center" vertical="center"/>
    </xf>
    <xf numFmtId="0" fontId="0" fillId="32" borderId="12" xfId="0" applyFill="1" applyBorder="1" applyAlignment="1">
      <alignment horizontal="center" vertical="center"/>
    </xf>
    <xf numFmtId="0" fontId="0" fillId="25" borderId="238" xfId="0" applyFill="1" applyBorder="1" applyAlignment="1" applyProtection="1">
      <alignment horizontal="center" vertical="center"/>
      <protection locked="0"/>
    </xf>
    <xf numFmtId="0" fontId="0" fillId="25" borderId="111" xfId="0" applyFill="1" applyBorder="1" applyAlignment="1" applyProtection="1">
      <alignment horizontal="center" vertical="center"/>
      <protection locked="0"/>
    </xf>
    <xf numFmtId="0" fontId="0" fillId="25" borderId="111" xfId="0" applyFill="1" applyBorder="1" applyAlignment="1" applyProtection="1">
      <alignment horizontal="left" vertical="center"/>
      <protection locked="0"/>
    </xf>
    <xf numFmtId="0" fontId="0" fillId="23" borderId="112" xfId="0" applyFill="1" applyBorder="1" applyAlignment="1" applyProtection="1">
      <alignment horizontal="center" vertical="center" wrapText="1"/>
      <protection locked="0"/>
    </xf>
    <xf numFmtId="0" fontId="0" fillId="23" borderId="113" xfId="0" applyFill="1" applyBorder="1" applyAlignment="1" applyProtection="1">
      <alignment horizontal="center" vertical="center" wrapText="1"/>
      <protection locked="0"/>
    </xf>
    <xf numFmtId="0" fontId="0" fillId="23" borderId="114" xfId="0" applyFill="1" applyBorder="1" applyAlignment="1" applyProtection="1">
      <alignment horizontal="center" vertical="center" wrapText="1"/>
      <protection locked="0"/>
    </xf>
    <xf numFmtId="0" fontId="0" fillId="23" borderId="119" xfId="0" applyFill="1" applyBorder="1" applyAlignment="1" applyProtection="1">
      <alignment horizontal="center" vertical="center" wrapText="1"/>
      <protection locked="0"/>
    </xf>
    <xf numFmtId="0" fontId="0" fillId="33" borderId="1" xfId="0" applyFill="1" applyBorder="1" applyAlignment="1" applyProtection="1">
      <alignment horizontal="center" vertical="center"/>
      <protection locked="0"/>
    </xf>
    <xf numFmtId="0" fontId="0" fillId="33" borderId="2" xfId="0" applyFill="1" applyBorder="1" applyAlignment="1" applyProtection="1">
      <alignment horizontal="center" vertical="center"/>
      <protection locked="0"/>
    </xf>
    <xf numFmtId="0" fontId="0" fillId="33" borderId="3" xfId="0" applyFill="1" applyBorder="1" applyAlignment="1" applyProtection="1">
      <alignment horizontal="center" vertical="center"/>
      <protection locked="0"/>
    </xf>
    <xf numFmtId="0" fontId="0" fillId="33" borderId="137" xfId="0" applyFill="1" applyBorder="1" applyAlignment="1" applyProtection="1">
      <alignment horizontal="center" vertical="center"/>
      <protection locked="0"/>
    </xf>
    <xf numFmtId="0" fontId="0" fillId="33" borderId="0" xfId="0" applyFill="1" applyAlignment="1" applyProtection="1">
      <alignment horizontal="center" vertical="center"/>
      <protection locked="0"/>
    </xf>
    <xf numFmtId="0" fontId="0" fillId="33" borderId="78" xfId="0" applyFill="1" applyBorder="1" applyAlignment="1" applyProtection="1">
      <alignment horizontal="center" vertical="center"/>
      <protection locked="0"/>
    </xf>
    <xf numFmtId="0" fontId="0" fillId="33" borderId="4" xfId="0" applyFill="1" applyBorder="1" applyAlignment="1" applyProtection="1">
      <alignment horizontal="center" vertical="center"/>
      <protection locked="0"/>
    </xf>
    <xf numFmtId="0" fontId="0" fillId="33" borderId="5" xfId="0" applyFill="1" applyBorder="1" applyAlignment="1" applyProtection="1">
      <alignment horizontal="center" vertical="center"/>
      <protection locked="0"/>
    </xf>
    <xf numFmtId="0" fontId="0" fillId="33" borderId="6" xfId="0" applyFill="1" applyBorder="1" applyAlignment="1" applyProtection="1">
      <alignment horizontal="center" vertical="center"/>
      <protection locked="0"/>
    </xf>
    <xf numFmtId="0" fontId="0" fillId="23" borderId="135" xfId="0" applyFill="1" applyBorder="1" applyAlignment="1" applyProtection="1">
      <alignment horizontal="center" vertical="center" wrapText="1"/>
      <protection locked="0"/>
    </xf>
    <xf numFmtId="0" fontId="0" fillId="23" borderId="197" xfId="0" applyFill="1" applyBorder="1" applyAlignment="1" applyProtection="1">
      <alignment horizontal="center" vertical="center" wrapText="1"/>
      <protection locked="0"/>
    </xf>
    <xf numFmtId="0" fontId="0" fillId="25" borderId="41" xfId="0" applyFill="1" applyBorder="1" applyAlignment="1" applyProtection="1">
      <alignment horizontal="center" vertical="center"/>
      <protection locked="0"/>
    </xf>
    <xf numFmtId="0" fontId="0" fillId="25" borderId="42" xfId="0" applyFill="1" applyBorder="1" applyAlignment="1" applyProtection="1">
      <alignment horizontal="center" vertical="center"/>
      <protection locked="0"/>
    </xf>
    <xf numFmtId="0" fontId="0" fillId="25" borderId="131" xfId="0" applyFill="1" applyBorder="1" applyAlignment="1" applyProtection="1">
      <alignment horizontal="center" vertical="center"/>
      <protection locked="0"/>
    </xf>
    <xf numFmtId="0" fontId="0" fillId="25" borderId="132" xfId="0" applyFill="1" applyBorder="1" applyAlignment="1" applyProtection="1">
      <alignment horizontal="center" vertical="center"/>
      <protection locked="0"/>
    </xf>
    <xf numFmtId="0" fontId="0" fillId="25" borderId="239" xfId="0" applyFill="1" applyBorder="1" applyAlignment="1" applyProtection="1">
      <alignment horizontal="center" vertical="center"/>
      <protection locked="0"/>
    </xf>
    <xf numFmtId="0" fontId="0" fillId="25" borderId="40" xfId="0" applyFill="1" applyBorder="1" applyAlignment="1" applyProtection="1">
      <alignment horizontal="center" vertical="center"/>
      <protection locked="0"/>
    </xf>
    <xf numFmtId="0" fontId="0" fillId="23" borderId="43" xfId="0" applyFill="1" applyBorder="1" applyAlignment="1" applyProtection="1">
      <alignment horizontal="center" vertical="center"/>
      <protection locked="0"/>
    </xf>
    <xf numFmtId="0" fontId="0" fillId="23" borderId="29" xfId="0" applyFill="1" applyBorder="1" applyAlignment="1" applyProtection="1">
      <alignment horizontal="center" vertical="center"/>
      <protection locked="0"/>
    </xf>
    <xf numFmtId="0" fontId="0" fillId="23" borderId="29" xfId="0" applyFill="1" applyBorder="1" applyAlignment="1" applyProtection="1">
      <alignment horizontal="left" vertical="center"/>
      <protection locked="0"/>
    </xf>
    <xf numFmtId="0" fontId="0" fillId="23" borderId="41" xfId="0" applyFill="1" applyBorder="1" applyAlignment="1" applyProtection="1">
      <alignment horizontal="center" vertical="center"/>
      <protection locked="0"/>
    </xf>
    <xf numFmtId="0" fontId="0" fillId="23" borderId="40" xfId="0" applyFill="1" applyBorder="1" applyAlignment="1" applyProtection="1">
      <alignment horizontal="center" vertical="center"/>
      <protection locked="0"/>
    </xf>
    <xf numFmtId="0" fontId="0" fillId="22" borderId="43" xfId="0" applyFill="1" applyBorder="1" applyAlignment="1" applyProtection="1">
      <alignment horizontal="center" vertical="center"/>
      <protection locked="0"/>
    </xf>
    <xf numFmtId="0" fontId="0" fillId="22" borderId="29" xfId="0" applyFill="1" applyBorder="1" applyAlignment="1" applyProtection="1">
      <alignment horizontal="center" vertical="center"/>
      <protection locked="0"/>
    </xf>
    <xf numFmtId="0" fontId="0" fillId="22" borderId="29" xfId="0" applyFill="1" applyBorder="1" applyAlignment="1" applyProtection="1">
      <alignment horizontal="left" vertical="center"/>
      <protection locked="0"/>
    </xf>
    <xf numFmtId="0" fontId="0" fillId="22" borderId="41" xfId="0" applyFill="1" applyBorder="1" applyAlignment="1" applyProtection="1">
      <alignment horizontal="center" vertical="center"/>
      <protection locked="0"/>
    </xf>
    <xf numFmtId="0" fontId="0" fillId="22" borderId="40" xfId="0" applyFill="1" applyBorder="1" applyAlignment="1" applyProtection="1">
      <alignment horizontal="center" vertical="center"/>
      <protection locked="0"/>
    </xf>
    <xf numFmtId="0" fontId="0" fillId="22" borderId="44" xfId="0" applyFill="1" applyBorder="1" applyAlignment="1" applyProtection="1">
      <alignment horizontal="center" vertical="center"/>
      <protection locked="0"/>
    </xf>
    <xf numFmtId="0" fontId="0" fillId="22" borderId="96" xfId="0" applyFill="1" applyBorder="1" applyAlignment="1" applyProtection="1">
      <alignment horizontal="center" vertical="center"/>
      <protection locked="0"/>
    </xf>
    <xf numFmtId="0" fontId="0" fillId="22" borderId="67" xfId="0" applyFill="1" applyBorder="1" applyAlignment="1" applyProtection="1">
      <alignment horizontal="center" vertical="center"/>
      <protection locked="0"/>
    </xf>
    <xf numFmtId="16" fontId="0" fillId="22" borderId="22" xfId="0" applyNumberFormat="1" applyFill="1" applyBorder="1" applyAlignment="1" applyProtection="1">
      <alignment horizontal="center" vertical="center"/>
      <protection locked="0"/>
    </xf>
    <xf numFmtId="0" fontId="0" fillId="22" borderId="22" xfId="0" applyFill="1" applyBorder="1" applyAlignment="1" applyProtection="1">
      <alignment horizontal="center" vertical="center"/>
      <protection locked="0"/>
    </xf>
    <xf numFmtId="0" fontId="0" fillId="22" borderId="22" xfId="0" applyFill="1" applyBorder="1" applyAlignment="1" applyProtection="1">
      <alignment horizontal="left" vertical="center"/>
      <protection locked="0"/>
    </xf>
    <xf numFmtId="0" fontId="0" fillId="22" borderId="129" xfId="0" applyFill="1" applyBorder="1" applyAlignment="1" applyProtection="1">
      <alignment horizontal="center" vertical="center"/>
      <protection locked="0"/>
    </xf>
    <xf numFmtId="0" fontId="0" fillId="22" borderId="128" xfId="0" applyFill="1" applyBorder="1" applyAlignment="1" applyProtection="1">
      <alignment horizontal="center" vertical="center"/>
      <protection locked="0"/>
    </xf>
    <xf numFmtId="0" fontId="9" fillId="21" borderId="104" xfId="0" applyFont="1" applyFill="1" applyBorder="1" applyAlignment="1">
      <alignment horizontal="center"/>
    </xf>
    <xf numFmtId="0" fontId="20" fillId="21" borderId="104" xfId="0" applyFont="1" applyFill="1" applyBorder="1" applyAlignment="1">
      <alignment horizontal="center"/>
    </xf>
    <xf numFmtId="0" fontId="9" fillId="21" borderId="104" xfId="0" applyFont="1" applyFill="1" applyBorder="1" applyAlignment="1">
      <alignment horizontal="center" vertical="center"/>
    </xf>
    <xf numFmtId="0" fontId="9" fillId="21" borderId="104" xfId="0" applyFont="1" applyFill="1" applyBorder="1" applyAlignment="1">
      <alignment horizontal="center" vertical="center" wrapText="1"/>
    </xf>
    <xf numFmtId="0" fontId="9" fillId="21" borderId="119" xfId="0" applyFont="1" applyFill="1" applyBorder="1" applyAlignment="1">
      <alignment horizontal="center" vertical="center" wrapText="1"/>
    </xf>
    <xf numFmtId="0" fontId="9" fillId="21" borderId="135" xfId="0" applyFont="1" applyFill="1" applyBorder="1" applyAlignment="1">
      <alignment horizontal="center" vertical="center" wrapText="1"/>
    </xf>
    <xf numFmtId="0" fontId="9" fillId="21" borderId="136" xfId="0" applyFont="1" applyFill="1" applyBorder="1" applyAlignment="1">
      <alignment horizontal="center" vertical="center" wrapText="1"/>
    </xf>
    <xf numFmtId="0" fontId="9" fillId="21" borderId="120" xfId="0" applyFont="1" applyFill="1" applyBorder="1" applyAlignment="1">
      <alignment horizontal="center" vertical="center" wrapText="1"/>
    </xf>
    <xf numFmtId="0" fontId="9" fillId="21" borderId="110" xfId="0" applyFont="1" applyFill="1" applyBorder="1" applyAlignment="1">
      <alignment horizontal="center" vertical="center" wrapText="1"/>
    </xf>
    <xf numFmtId="0" fontId="0" fillId="5" borderId="130" xfId="0" applyFill="1" applyBorder="1" applyAlignment="1" applyProtection="1">
      <alignment horizontal="center" vertical="center"/>
      <protection locked="0"/>
    </xf>
    <xf numFmtId="0" fontId="0" fillId="5" borderId="131" xfId="0" applyFill="1" applyBorder="1" applyAlignment="1" applyProtection="1">
      <alignment horizontal="center" vertical="center"/>
      <protection locked="0"/>
    </xf>
    <xf numFmtId="0" fontId="0" fillId="5" borderId="132" xfId="0" applyFill="1" applyBorder="1" applyAlignment="1" applyProtection="1">
      <alignment horizontal="left" vertical="center"/>
      <protection locked="0"/>
    </xf>
    <xf numFmtId="0" fontId="0" fillId="5" borderId="40" xfId="0" applyFill="1" applyBorder="1" applyAlignment="1" applyProtection="1">
      <alignment horizontal="center" vertical="center"/>
      <protection locked="0"/>
    </xf>
    <xf numFmtId="0" fontId="0" fillId="5" borderId="41" xfId="0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 applyProtection="1">
      <alignment horizontal="left" vertical="center"/>
      <protection locked="0"/>
    </xf>
    <xf numFmtId="0" fontId="0" fillId="2" borderId="40" xfId="0" applyFill="1" applyBorder="1" applyAlignment="1" applyProtection="1">
      <alignment horizontal="center" vertical="center"/>
      <protection locked="0"/>
    </xf>
    <xf numFmtId="0" fontId="0" fillId="2" borderId="41" xfId="0" applyFill="1" applyBorder="1" applyAlignment="1" applyProtection="1">
      <alignment horizontal="center" vertical="center"/>
      <protection locked="0"/>
    </xf>
    <xf numFmtId="0" fontId="0" fillId="2" borderId="43" xfId="0" applyFill="1" applyBorder="1" applyAlignment="1" applyProtection="1">
      <alignment horizontal="left" vertical="center"/>
      <protection locked="0"/>
    </xf>
    <xf numFmtId="0" fontId="0" fillId="3" borderId="40" xfId="0" applyFill="1" applyBorder="1" applyAlignment="1" applyProtection="1">
      <alignment horizontal="center" vertical="center"/>
      <protection locked="0"/>
    </xf>
    <xf numFmtId="0" fontId="0" fillId="3" borderId="41" xfId="0" applyFill="1" applyBorder="1" applyAlignment="1" applyProtection="1">
      <alignment horizontal="center" vertical="center"/>
      <protection locked="0"/>
    </xf>
    <xf numFmtId="0" fontId="0" fillId="3" borderId="43" xfId="0" applyFill="1" applyBorder="1" applyAlignment="1" applyProtection="1">
      <alignment horizontal="left" vertical="center"/>
      <protection locked="0"/>
    </xf>
    <xf numFmtId="0" fontId="0" fillId="3" borderId="128" xfId="0" applyFill="1" applyBorder="1" applyAlignment="1" applyProtection="1">
      <alignment horizontal="center" vertical="center"/>
      <protection locked="0"/>
    </xf>
    <xf numFmtId="0" fontId="0" fillId="3" borderId="129" xfId="0" applyFill="1" applyBorder="1" applyAlignment="1" applyProtection="1">
      <alignment horizontal="center" vertical="center"/>
      <protection locked="0"/>
    </xf>
    <xf numFmtId="0" fontId="0" fillId="3" borderId="67" xfId="0" applyFill="1" applyBorder="1" applyAlignment="1" applyProtection="1">
      <alignment horizontal="left" vertical="center"/>
      <protection locked="0"/>
    </xf>
    <xf numFmtId="164" fontId="0" fillId="30" borderId="130" xfId="0" applyNumberFormat="1" applyFill="1" applyBorder="1" applyAlignment="1" applyProtection="1">
      <alignment horizontal="center" vertical="center"/>
      <protection locked="0"/>
    </xf>
    <xf numFmtId="164" fontId="0" fillId="30" borderId="131" xfId="0" applyNumberFormat="1" applyFill="1" applyBorder="1" applyAlignment="1" applyProtection="1">
      <alignment horizontal="center" vertical="center"/>
      <protection locked="0"/>
    </xf>
    <xf numFmtId="0" fontId="0" fillId="30" borderId="131" xfId="0" applyFill="1" applyBorder="1" applyAlignment="1" applyProtection="1">
      <alignment horizontal="center" vertical="center"/>
      <protection locked="0"/>
    </xf>
    <xf numFmtId="0" fontId="0" fillId="30" borderId="133" xfId="0" applyFill="1" applyBorder="1" applyAlignment="1" applyProtection="1">
      <alignment horizontal="center"/>
      <protection locked="0"/>
    </xf>
    <xf numFmtId="0" fontId="0" fillId="30" borderId="134" xfId="0" applyFill="1" applyBorder="1" applyAlignment="1" applyProtection="1">
      <alignment horizontal="center"/>
      <protection locked="0"/>
    </xf>
    <xf numFmtId="0" fontId="9" fillId="31" borderId="104" xfId="0" applyFont="1" applyFill="1" applyBorder="1" applyAlignment="1">
      <alignment horizontal="center"/>
    </xf>
    <xf numFmtId="0" fontId="9" fillId="31" borderId="110" xfId="0" applyFont="1" applyFill="1" applyBorder="1" applyAlignment="1">
      <alignment horizontal="left"/>
    </xf>
    <xf numFmtId="0" fontId="9" fillId="31" borderId="119" xfId="0" applyFont="1" applyFill="1" applyBorder="1" applyAlignment="1">
      <alignment horizontal="left"/>
    </xf>
    <xf numFmtId="0" fontId="9" fillId="31" borderId="120" xfId="0" applyFont="1" applyFill="1" applyBorder="1" applyAlignment="1">
      <alignment horizontal="left"/>
    </xf>
    <xf numFmtId="0" fontId="0" fillId="30" borderId="132" xfId="0" applyFill="1" applyBorder="1" applyAlignment="1" applyProtection="1">
      <alignment horizontal="center" vertical="center"/>
      <protection locked="0"/>
    </xf>
    <xf numFmtId="0" fontId="9" fillId="30" borderId="111" xfId="0" applyFont="1" applyFill="1" applyBorder="1" applyAlignment="1">
      <alignment horizontal="left"/>
    </xf>
    <xf numFmtId="0" fontId="9" fillId="30" borderId="29" xfId="0" applyFont="1" applyFill="1" applyBorder="1" applyAlignment="1">
      <alignment horizontal="left"/>
    </xf>
    <xf numFmtId="0" fontId="0" fillId="30" borderId="30" xfId="0" applyFill="1" applyBorder="1" applyAlignment="1" applyProtection="1">
      <alignment horizontal="center"/>
      <protection locked="0"/>
    </xf>
    <xf numFmtId="0" fontId="0" fillId="30" borderId="45" xfId="0" applyFill="1" applyBorder="1" applyAlignment="1" applyProtection="1">
      <alignment horizontal="center"/>
      <protection locked="0"/>
    </xf>
    <xf numFmtId="164" fontId="0" fillId="30" borderId="40" xfId="0" applyNumberFormat="1" applyFill="1" applyBorder="1" applyAlignment="1" applyProtection="1">
      <alignment horizontal="center" vertical="center"/>
      <protection locked="0"/>
    </xf>
    <xf numFmtId="164" fontId="0" fillId="30" borderId="41" xfId="0" applyNumberFormat="1" applyFill="1" applyBorder="1" applyAlignment="1" applyProtection="1">
      <alignment horizontal="center" vertical="center"/>
      <protection locked="0"/>
    </xf>
    <xf numFmtId="0" fontId="0" fillId="30" borderId="41" xfId="0" applyFill="1" applyBorder="1" applyAlignment="1" applyProtection="1">
      <alignment horizontal="center" vertical="center"/>
      <protection locked="0"/>
    </xf>
    <xf numFmtId="0" fontId="0" fillId="30" borderId="43" xfId="0" applyFill="1" applyBorder="1" applyAlignment="1" applyProtection="1">
      <alignment horizontal="center" vertical="center"/>
      <protection locked="0"/>
    </xf>
    <xf numFmtId="0" fontId="9" fillId="29" borderId="29" xfId="0" applyFont="1" applyFill="1" applyBorder="1" applyAlignment="1">
      <alignment horizontal="left"/>
    </xf>
    <xf numFmtId="0" fontId="0" fillId="29" borderId="30" xfId="0" applyFill="1" applyBorder="1" applyAlignment="1" applyProtection="1">
      <alignment horizontal="center"/>
      <protection locked="0"/>
    </xf>
    <xf numFmtId="0" fontId="0" fillId="29" borderId="45" xfId="0" applyFill="1" applyBorder="1" applyAlignment="1" applyProtection="1">
      <alignment horizontal="center"/>
      <protection locked="0"/>
    </xf>
    <xf numFmtId="164" fontId="0" fillId="29" borderId="40" xfId="0" applyNumberFormat="1" applyFill="1" applyBorder="1" applyAlignment="1" applyProtection="1">
      <alignment horizontal="center" vertical="center"/>
      <protection locked="0"/>
    </xf>
    <xf numFmtId="164" fontId="0" fillId="29" borderId="41" xfId="0" applyNumberFormat="1" applyFill="1" applyBorder="1" applyAlignment="1" applyProtection="1">
      <alignment horizontal="center" vertical="center"/>
      <protection locked="0"/>
    </xf>
    <xf numFmtId="0" fontId="0" fillId="29" borderId="41" xfId="0" applyFill="1" applyBorder="1" applyAlignment="1" applyProtection="1">
      <alignment horizontal="center" vertical="center"/>
      <protection locked="0"/>
    </xf>
    <xf numFmtId="0" fontId="0" fillId="29" borderId="43" xfId="0" applyFill="1" applyBorder="1" applyAlignment="1" applyProtection="1">
      <alignment horizontal="center" vertical="center"/>
      <protection locked="0"/>
    </xf>
    <xf numFmtId="164" fontId="0" fillId="28" borderId="40" xfId="0" applyNumberFormat="1" applyFill="1" applyBorder="1" applyAlignment="1" applyProtection="1">
      <alignment horizontal="center" vertical="center"/>
      <protection locked="0"/>
    </xf>
    <xf numFmtId="164" fontId="0" fillId="28" borderId="41" xfId="0" applyNumberFormat="1" applyFill="1" applyBorder="1" applyAlignment="1" applyProtection="1">
      <alignment horizontal="center" vertical="center"/>
      <protection locked="0"/>
    </xf>
    <xf numFmtId="0" fontId="0" fillId="28" borderId="41" xfId="0" applyFill="1" applyBorder="1" applyAlignment="1" applyProtection="1">
      <alignment horizontal="center" vertical="center"/>
      <protection locked="0"/>
    </xf>
    <xf numFmtId="0" fontId="0" fillId="28" borderId="30" xfId="0" applyFill="1" applyBorder="1" applyAlignment="1" applyProtection="1">
      <alignment horizontal="center"/>
      <protection locked="0"/>
    </xf>
    <xf numFmtId="0" fontId="0" fillId="28" borderId="45" xfId="0" applyFill="1" applyBorder="1" applyAlignment="1" applyProtection="1">
      <alignment horizontal="center"/>
      <protection locked="0"/>
    </xf>
    <xf numFmtId="0" fontId="0" fillId="28" borderId="43" xfId="0" applyFill="1" applyBorder="1" applyAlignment="1" applyProtection="1">
      <alignment horizontal="center" vertical="center"/>
      <protection locked="0"/>
    </xf>
    <xf numFmtId="0" fontId="9" fillId="28" borderId="29" xfId="0" applyFont="1" applyFill="1" applyBorder="1" applyAlignment="1">
      <alignment horizontal="left"/>
    </xf>
    <xf numFmtId="164" fontId="0" fillId="28" borderId="128" xfId="0" applyNumberFormat="1" applyFill="1" applyBorder="1" applyAlignment="1" applyProtection="1">
      <alignment horizontal="center" vertical="center"/>
      <protection locked="0"/>
    </xf>
    <xf numFmtId="164" fontId="0" fillId="28" borderId="129" xfId="0" applyNumberFormat="1" applyFill="1" applyBorder="1" applyAlignment="1" applyProtection="1">
      <alignment horizontal="center" vertical="center"/>
      <protection locked="0"/>
    </xf>
    <xf numFmtId="0" fontId="0" fillId="28" borderId="129" xfId="0" applyFill="1" applyBorder="1" applyAlignment="1" applyProtection="1">
      <alignment horizontal="center" vertical="center"/>
      <protection locked="0"/>
    </xf>
    <xf numFmtId="0" fontId="0" fillId="28" borderId="67" xfId="0" applyFill="1" applyBorder="1" applyAlignment="1" applyProtection="1">
      <alignment horizontal="center" vertical="center"/>
      <protection locked="0"/>
    </xf>
    <xf numFmtId="0" fontId="0" fillId="28" borderId="22" xfId="0" applyFill="1" applyBorder="1" applyAlignment="1" applyProtection="1">
      <alignment horizontal="center"/>
      <protection locked="0"/>
    </xf>
    <xf numFmtId="0" fontId="9" fillId="28" borderId="22" xfId="0" applyFont="1" applyFill="1" applyBorder="1" applyAlignment="1">
      <alignment horizontal="left"/>
    </xf>
    <xf numFmtId="0" fontId="0" fillId="16" borderId="28" xfId="0" applyFill="1" applyBorder="1" applyAlignment="1">
      <alignment horizontal="left"/>
    </xf>
    <xf numFmtId="0" fontId="0" fillId="16" borderId="29" xfId="0" applyFill="1" applyBorder="1" applyAlignment="1">
      <alignment horizontal="left"/>
    </xf>
    <xf numFmtId="0" fontId="0" fillId="16" borderId="30" xfId="0" applyFill="1" applyBorder="1" applyAlignment="1">
      <alignment horizontal="left"/>
    </xf>
    <xf numFmtId="0" fontId="10" fillId="28" borderId="24" xfId="0" applyFont="1" applyFill="1" applyBorder="1" applyAlignment="1">
      <alignment horizontal="left" vertical="center"/>
    </xf>
    <xf numFmtId="0" fontId="10" fillId="28" borderId="26" xfId="0" applyFont="1" applyFill="1" applyBorder="1" applyAlignment="1">
      <alignment horizontal="left" vertical="center"/>
    </xf>
    <xf numFmtId="0" fontId="10" fillId="28" borderId="27" xfId="0" applyFont="1" applyFill="1" applyBorder="1" applyAlignment="1">
      <alignment horizontal="left" vertical="center"/>
    </xf>
    <xf numFmtId="0" fontId="0" fillId="16" borderId="56" xfId="0" applyFill="1" applyBorder="1" applyAlignment="1">
      <alignment horizontal="left"/>
    </xf>
    <xf numFmtId="0" fontId="0" fillId="16" borderId="57" xfId="0" applyFill="1" applyBorder="1" applyAlignment="1">
      <alignment horizontal="left"/>
    </xf>
    <xf numFmtId="0" fontId="0" fillId="16" borderId="58" xfId="0" applyFill="1" applyBorder="1" applyAlignment="1">
      <alignment horizontal="left"/>
    </xf>
    <xf numFmtId="0" fontId="10" fillId="29" borderId="24" xfId="0" applyFont="1" applyFill="1" applyBorder="1" applyAlignment="1">
      <alignment horizontal="left" vertical="center"/>
    </xf>
    <xf numFmtId="0" fontId="10" fillId="29" borderId="26" xfId="0" applyFont="1" applyFill="1" applyBorder="1" applyAlignment="1">
      <alignment horizontal="left" vertical="center"/>
    </xf>
    <xf numFmtId="0" fontId="10" fillId="29" borderId="27" xfId="0" applyFont="1" applyFill="1" applyBorder="1" applyAlignment="1">
      <alignment horizontal="left" vertical="center"/>
    </xf>
    <xf numFmtId="0" fontId="12" fillId="26" borderId="160" xfId="0" applyFont="1" applyFill="1" applyBorder="1" applyAlignment="1">
      <alignment horizontal="left" vertical="center"/>
    </xf>
    <xf numFmtId="0" fontId="12" fillId="26" borderId="161" xfId="0" applyFont="1" applyFill="1" applyBorder="1" applyAlignment="1">
      <alignment horizontal="left" vertical="center"/>
    </xf>
    <xf numFmtId="0" fontId="0" fillId="27" borderId="24" xfId="0" applyFill="1" applyBorder="1" applyAlignment="1">
      <alignment horizontal="left" vertical="center"/>
    </xf>
    <xf numFmtId="0" fontId="0" fillId="27" borderId="26" xfId="0" applyFill="1" applyBorder="1" applyAlignment="1">
      <alignment horizontal="left" vertical="center"/>
    </xf>
    <xf numFmtId="0" fontId="0" fillId="27" borderId="27" xfId="0" applyFill="1" applyBorder="1" applyAlignment="1">
      <alignment horizontal="left" vertical="center"/>
    </xf>
    <xf numFmtId="0" fontId="0" fillId="25" borderId="73" xfId="0" applyFill="1" applyBorder="1" applyAlignment="1">
      <alignment horizontal="left"/>
    </xf>
    <xf numFmtId="0" fontId="0" fillId="25" borderId="40" xfId="0" applyFill="1" applyBorder="1" applyAlignment="1">
      <alignment horizontal="left"/>
    </xf>
    <xf numFmtId="0" fontId="0" fillId="25" borderId="74" xfId="0" applyFill="1" applyBorder="1" applyAlignment="1">
      <alignment horizontal="left"/>
    </xf>
    <xf numFmtId="0" fontId="0" fillId="25" borderId="115" xfId="0" applyFill="1" applyBorder="1" applyAlignment="1">
      <alignment horizontal="left"/>
    </xf>
    <xf numFmtId="0" fontId="0" fillId="25" borderId="98" xfId="0" applyFill="1" applyBorder="1" applyAlignment="1">
      <alignment horizontal="left"/>
    </xf>
    <xf numFmtId="0" fontId="0" fillId="25" borderId="207" xfId="0" applyFill="1" applyBorder="1" applyAlignment="1">
      <alignment horizontal="left"/>
    </xf>
    <xf numFmtId="0" fontId="0" fillId="16" borderId="166" xfId="0" applyFill="1" applyBorder="1" applyAlignment="1">
      <alignment horizontal="left"/>
    </xf>
    <xf numFmtId="0" fontId="0" fillId="16" borderId="77" xfId="0" applyFill="1" applyBorder="1" applyAlignment="1">
      <alignment horizontal="left"/>
    </xf>
    <xf numFmtId="0" fontId="0" fillId="16" borderId="167" xfId="0" applyFill="1" applyBorder="1" applyAlignment="1">
      <alignment horizontal="left"/>
    </xf>
    <xf numFmtId="0" fontId="20" fillId="16" borderId="192" xfId="0" applyFont="1" applyFill="1" applyBorder="1" applyAlignment="1">
      <alignment horizontal="left"/>
    </xf>
    <xf numFmtId="0" fontId="20" fillId="16" borderId="193" xfId="0" applyFont="1" applyFill="1" applyBorder="1" applyAlignment="1">
      <alignment horizontal="left"/>
    </xf>
    <xf numFmtId="0" fontId="20" fillId="16" borderId="191" xfId="0" applyFont="1" applyFill="1" applyBorder="1" applyAlignment="1">
      <alignment horizontal="left"/>
    </xf>
    <xf numFmtId="0" fontId="0" fillId="20" borderId="26" xfId="0" applyFill="1" applyBorder="1" applyAlignment="1" applyProtection="1">
      <alignment horizontal="center" vertical="center"/>
      <protection locked="0"/>
    </xf>
    <xf numFmtId="0" fontId="0" fillId="20" borderId="109" xfId="0" applyFill="1" applyBorder="1" applyAlignment="1" applyProtection="1">
      <alignment horizontal="center" vertical="center"/>
      <protection locked="0"/>
    </xf>
    <xf numFmtId="0" fontId="9" fillId="21" borderId="8" xfId="0" applyFont="1" applyFill="1" applyBorder="1" applyAlignment="1">
      <alignment horizontal="center"/>
    </xf>
    <xf numFmtId="0" fontId="9" fillId="21" borderId="7" xfId="0" applyFont="1" applyFill="1" applyBorder="1" applyAlignment="1">
      <alignment horizontal="center"/>
    </xf>
    <xf numFmtId="0" fontId="9" fillId="21" borderId="12" xfId="0" applyFont="1" applyFill="1" applyBorder="1" applyAlignment="1">
      <alignment horizontal="center"/>
    </xf>
    <xf numFmtId="0" fontId="9" fillId="21" borderId="116" xfId="0" applyFont="1" applyFill="1" applyBorder="1" applyAlignment="1">
      <alignment horizontal="center" vertical="center"/>
    </xf>
    <xf numFmtId="0" fontId="9" fillId="21" borderId="117" xfId="0" applyFont="1" applyFill="1" applyBorder="1" applyAlignment="1">
      <alignment horizontal="center" vertical="center"/>
    </xf>
    <xf numFmtId="0" fontId="9" fillId="21" borderId="83" xfId="0" applyFont="1" applyFill="1" applyBorder="1" applyAlignment="1">
      <alignment horizontal="center" vertical="center"/>
    </xf>
    <xf numFmtId="0" fontId="9" fillId="21" borderId="85" xfId="0" applyFont="1" applyFill="1" applyBorder="1" applyAlignment="1">
      <alignment horizontal="center" vertical="center"/>
    </xf>
    <xf numFmtId="0" fontId="0" fillId="15" borderId="166" xfId="0" applyFill="1" applyBorder="1" applyAlignment="1">
      <alignment horizontal="left" shrinkToFit="1"/>
    </xf>
    <xf numFmtId="0" fontId="0" fillId="15" borderId="77" xfId="0" applyFill="1" applyBorder="1" applyAlignment="1">
      <alignment horizontal="left" shrinkToFit="1"/>
    </xf>
    <xf numFmtId="0" fontId="0" fillId="15" borderId="167" xfId="0" applyFill="1" applyBorder="1" applyAlignment="1">
      <alignment horizontal="left" shrinkToFit="1"/>
    </xf>
    <xf numFmtId="0" fontId="9" fillId="15" borderId="57" xfId="0" applyFont="1" applyFill="1" applyBorder="1" applyAlignment="1">
      <alignment horizontal="center"/>
    </xf>
    <xf numFmtId="0" fontId="0" fillId="16" borderId="98" xfId="0" applyFill="1" applyBorder="1" applyAlignment="1" applyProtection="1">
      <alignment horizontal="center" vertical="center"/>
      <protection locked="0"/>
    </xf>
    <xf numFmtId="0" fontId="0" fillId="16" borderId="99" xfId="0" applyFill="1" applyBorder="1" applyAlignment="1" applyProtection="1">
      <alignment horizontal="center" vertical="center"/>
      <protection locked="0"/>
    </xf>
    <xf numFmtId="0" fontId="0" fillId="23" borderId="73" xfId="0" applyFill="1" applyBorder="1" applyAlignment="1">
      <alignment horizontal="left"/>
    </xf>
    <xf numFmtId="0" fontId="0" fillId="23" borderId="40" xfId="0" applyFill="1" applyBorder="1" applyAlignment="1">
      <alignment horizontal="left"/>
    </xf>
    <xf numFmtId="0" fontId="0" fillId="23" borderId="74" xfId="0" applyFill="1" applyBorder="1" applyAlignment="1">
      <alignment horizontal="left"/>
    </xf>
    <xf numFmtId="0" fontId="0" fillId="22" borderId="73" xfId="0" applyFill="1" applyBorder="1" applyAlignment="1">
      <alignment horizontal="left"/>
    </xf>
    <xf numFmtId="0" fontId="0" fillId="22" borderId="40" xfId="0" applyFill="1" applyBorder="1" applyAlignment="1">
      <alignment horizontal="left"/>
    </xf>
    <xf numFmtId="0" fontId="0" fillId="22" borderId="74" xfId="0" applyFill="1" applyBorder="1" applyAlignment="1">
      <alignment horizontal="left"/>
    </xf>
    <xf numFmtId="0" fontId="9" fillId="21" borderId="73" xfId="0" applyFont="1" applyFill="1" applyBorder="1" applyAlignment="1">
      <alignment horizontal="left"/>
    </xf>
    <xf numFmtId="0" fontId="9" fillId="21" borderId="40" xfId="0" applyFont="1" applyFill="1" applyBorder="1" applyAlignment="1">
      <alignment horizontal="left"/>
    </xf>
    <xf numFmtId="0" fontId="9" fillId="21" borderId="74" xfId="0" applyFont="1" applyFill="1" applyBorder="1" applyAlignment="1">
      <alignment horizontal="left"/>
    </xf>
    <xf numFmtId="0" fontId="0" fillId="22" borderId="148" xfId="0" applyFill="1" applyBorder="1" applyAlignment="1">
      <alignment horizontal="left"/>
    </xf>
    <xf numFmtId="0" fontId="0" fillId="22" borderId="34" xfId="0" applyFill="1" applyBorder="1" applyAlignment="1">
      <alignment horizontal="left"/>
    </xf>
    <xf numFmtId="0" fontId="0" fillId="22" borderId="240" xfId="0" applyFill="1" applyBorder="1" applyAlignment="1">
      <alignment horizontal="left"/>
    </xf>
    <xf numFmtId="0" fontId="9" fillId="21" borderId="121" xfId="0" applyFont="1" applyFill="1" applyBorder="1" applyAlignment="1" applyProtection="1">
      <alignment horizontal="center" vertical="center"/>
      <protection locked="0"/>
    </xf>
    <xf numFmtId="0" fontId="9" fillId="21" borderId="122" xfId="0" applyFont="1" applyFill="1" applyBorder="1" applyAlignment="1" applyProtection="1">
      <alignment horizontal="center" vertical="center"/>
      <protection locked="0"/>
    </xf>
    <xf numFmtId="0" fontId="9" fillId="21" borderId="8" xfId="0" applyFont="1" applyFill="1" applyBorder="1" applyAlignment="1">
      <alignment horizontal="center" vertical="center"/>
    </xf>
    <xf numFmtId="0" fontId="9" fillId="21" borderId="7" xfId="0" applyFont="1" applyFill="1" applyBorder="1" applyAlignment="1">
      <alignment horizontal="center" vertical="center"/>
    </xf>
    <xf numFmtId="0" fontId="9" fillId="21" borderId="12" xfId="0" applyFont="1" applyFill="1" applyBorder="1" applyAlignment="1">
      <alignment horizontal="center" vertical="center"/>
    </xf>
    <xf numFmtId="0" fontId="9" fillId="21" borderId="163" xfId="0" applyFont="1" applyFill="1" applyBorder="1" applyAlignment="1">
      <alignment horizontal="left" vertical="center"/>
    </xf>
    <xf numFmtId="0" fontId="9" fillId="21" borderId="164" xfId="0" applyFont="1" applyFill="1" applyBorder="1" applyAlignment="1">
      <alignment horizontal="left" vertical="center"/>
    </xf>
    <xf numFmtId="0" fontId="9" fillId="21" borderId="165" xfId="0" applyFont="1" applyFill="1" applyBorder="1" applyAlignment="1">
      <alignment horizontal="left" vertical="center"/>
    </xf>
    <xf numFmtId="0" fontId="9" fillId="21" borderId="115" xfId="0" applyFont="1" applyFill="1" applyBorder="1" applyAlignment="1">
      <alignment horizontal="left"/>
    </xf>
    <xf numFmtId="0" fontId="9" fillId="21" borderId="193" xfId="0" applyFont="1" applyFill="1" applyBorder="1" applyAlignment="1">
      <alignment horizontal="left"/>
    </xf>
    <xf numFmtId="0" fontId="9" fillId="21" borderId="191" xfId="0" applyFont="1" applyFill="1" applyBorder="1" applyAlignment="1">
      <alignment horizontal="left"/>
    </xf>
    <xf numFmtId="0" fontId="9" fillId="21" borderId="5" xfId="0" applyFont="1" applyFill="1" applyBorder="1" applyAlignment="1" applyProtection="1">
      <alignment horizontal="center" vertical="center"/>
      <protection locked="0"/>
    </xf>
    <xf numFmtId="0" fontId="9" fillId="21" borderId="6" xfId="0" applyFont="1" applyFill="1" applyBorder="1" applyAlignment="1" applyProtection="1">
      <alignment horizontal="center" vertical="center"/>
      <protection locked="0"/>
    </xf>
    <xf numFmtId="0" fontId="0" fillId="15" borderId="29" xfId="0" applyFill="1" applyBorder="1" applyAlignment="1">
      <alignment horizontal="left"/>
    </xf>
    <xf numFmtId="0" fontId="0" fillId="16" borderId="40" xfId="0" applyFill="1" applyBorder="1" applyAlignment="1" applyProtection="1">
      <alignment horizontal="center" vertical="center"/>
      <protection locked="0"/>
    </xf>
    <xf numFmtId="0" fontId="0" fillId="16" borderId="41" xfId="0" applyFill="1" applyBorder="1" applyAlignment="1" applyProtection="1">
      <alignment horizontal="center" vertical="center"/>
      <protection locked="0"/>
    </xf>
    <xf numFmtId="0" fontId="0" fillId="15" borderId="50" xfId="0" applyFill="1" applyBorder="1" applyAlignment="1">
      <alignment horizontal="left"/>
    </xf>
    <xf numFmtId="0" fontId="0" fillId="15" borderId="51" xfId="0" applyFill="1" applyBorder="1" applyAlignment="1">
      <alignment horizontal="left"/>
    </xf>
    <xf numFmtId="0" fontId="0" fillId="16" borderId="226" xfId="0" applyFill="1" applyBorder="1" applyAlignment="1" applyProtection="1">
      <alignment horizontal="center" vertical="center"/>
      <protection locked="0"/>
    </xf>
    <xf numFmtId="0" fontId="0" fillId="16" borderId="48" xfId="0" applyFill="1" applyBorder="1" applyAlignment="1" applyProtection="1">
      <alignment horizontal="center" vertical="center"/>
      <protection locked="0"/>
    </xf>
    <xf numFmtId="0" fontId="0" fillId="16" borderId="49" xfId="0" applyFill="1" applyBorder="1" applyAlignment="1" applyProtection="1">
      <alignment horizontal="center" vertical="center"/>
      <protection locked="0"/>
    </xf>
    <xf numFmtId="0" fontId="0" fillId="16" borderId="227" xfId="0" applyFill="1" applyBorder="1" applyAlignment="1" applyProtection="1">
      <alignment horizontal="center" vertical="center"/>
      <protection locked="0"/>
    </xf>
    <xf numFmtId="0" fontId="9" fillId="15" borderId="89" xfId="0" applyFont="1" applyFill="1" applyBorder="1" applyAlignment="1">
      <alignment horizontal="center"/>
    </xf>
    <xf numFmtId="0" fontId="0" fillId="15" borderId="102" xfId="0" applyFill="1" applyBorder="1" applyAlignment="1">
      <alignment horizontal="center"/>
    </xf>
    <xf numFmtId="0" fontId="0" fillId="16" borderId="103" xfId="0" applyFill="1" applyBorder="1" applyAlignment="1" applyProtection="1">
      <alignment horizontal="center" vertical="center"/>
      <protection locked="0"/>
    </xf>
    <xf numFmtId="0" fontId="12" fillId="17" borderId="71" xfId="0" applyFont="1" applyFill="1" applyBorder="1" applyAlignment="1">
      <alignment horizontal="center"/>
    </xf>
    <xf numFmtId="0" fontId="12" fillId="17" borderId="104" xfId="0" applyFont="1" applyFill="1" applyBorder="1" applyAlignment="1">
      <alignment horizontal="center"/>
    </xf>
    <xf numFmtId="0" fontId="0" fillId="18" borderId="106" xfId="0" applyFill="1" applyBorder="1" applyAlignment="1">
      <alignment horizontal="center"/>
    </xf>
    <xf numFmtId="0" fontId="0" fillId="18" borderId="223" xfId="0" applyFill="1" applyBorder="1" applyAlignment="1">
      <alignment horizontal="center"/>
    </xf>
    <xf numFmtId="0" fontId="0" fillId="18" borderId="224" xfId="0" applyFill="1" applyBorder="1" applyAlignment="1">
      <alignment horizontal="center"/>
    </xf>
    <xf numFmtId="0" fontId="0" fillId="18" borderId="225" xfId="0" applyFill="1" applyBorder="1" applyAlignment="1">
      <alignment horizontal="center"/>
    </xf>
    <xf numFmtId="0" fontId="0" fillId="19" borderId="32" xfId="0" applyFill="1" applyBorder="1" applyAlignment="1" applyProtection="1">
      <alignment horizontal="center" vertical="center"/>
      <protection locked="0"/>
    </xf>
    <xf numFmtId="0" fontId="0" fillId="16" borderId="100" xfId="0" applyFill="1" applyBorder="1" applyAlignment="1" applyProtection="1">
      <alignment horizontal="center" vertical="center"/>
      <protection locked="0"/>
    </xf>
    <xf numFmtId="0" fontId="0" fillId="15" borderId="28" xfId="0" applyFill="1" applyBorder="1" applyAlignment="1">
      <alignment horizontal="left"/>
    </xf>
    <xf numFmtId="0" fontId="0" fillId="19" borderId="26" xfId="0" applyFill="1" applyBorder="1" applyAlignment="1" applyProtection="1">
      <alignment horizontal="center" vertical="center"/>
      <protection locked="0"/>
    </xf>
    <xf numFmtId="0" fontId="0" fillId="16" borderId="101" xfId="0" applyFill="1" applyBorder="1" applyAlignment="1" applyProtection="1">
      <alignment horizontal="center" vertical="center"/>
      <protection locked="0"/>
    </xf>
    <xf numFmtId="0" fontId="0" fillId="16" borderId="43" xfId="0" applyFill="1" applyBorder="1" applyAlignment="1" applyProtection="1">
      <alignment horizontal="center" vertical="center"/>
      <protection locked="0"/>
    </xf>
    <xf numFmtId="0" fontId="0" fillId="16" borderId="97" xfId="0" applyFill="1" applyBorder="1" applyAlignment="1" applyProtection="1">
      <alignment horizontal="center" vertical="center"/>
      <protection locked="0"/>
    </xf>
    <xf numFmtId="0" fontId="9" fillId="15" borderId="25" xfId="0" applyFont="1" applyFill="1" applyBorder="1" applyAlignment="1">
      <alignment horizontal="center"/>
    </xf>
    <xf numFmtId="0" fontId="9" fillId="15" borderId="38" xfId="0" applyFont="1" applyFill="1" applyBorder="1" applyAlignment="1">
      <alignment horizontal="center"/>
    </xf>
    <xf numFmtId="0" fontId="0" fillId="16" borderId="96" xfId="0" applyFill="1" applyBorder="1" applyAlignment="1" applyProtection="1">
      <alignment horizontal="center" vertical="center"/>
      <protection locked="0"/>
    </xf>
    <xf numFmtId="0" fontId="0" fillId="15" borderId="210" xfId="0" applyFill="1" applyBorder="1" applyAlignment="1">
      <alignment horizontal="left"/>
    </xf>
    <xf numFmtId="0" fontId="0" fillId="15" borderId="125" xfId="0" applyFill="1" applyBorder="1" applyAlignment="1">
      <alignment horizontal="left"/>
    </xf>
    <xf numFmtId="0" fontId="0" fillId="16" borderId="201" xfId="0" applyFill="1" applyBorder="1" applyAlignment="1" applyProtection="1">
      <alignment horizontal="center" vertical="center"/>
      <protection locked="0"/>
    </xf>
    <xf numFmtId="0" fontId="0" fillId="16" borderId="153" xfId="0" applyFill="1" applyBorder="1" applyAlignment="1" applyProtection="1">
      <alignment horizontal="center" vertical="center"/>
      <protection locked="0"/>
    </xf>
    <xf numFmtId="0" fontId="0" fillId="16" borderId="202" xfId="0" applyFill="1" applyBorder="1" applyAlignment="1" applyProtection="1">
      <alignment horizontal="center" vertical="center"/>
      <protection locked="0"/>
    </xf>
    <xf numFmtId="0" fontId="0" fillId="16" borderId="168" xfId="0" applyFill="1" applyBorder="1" applyAlignment="1" applyProtection="1">
      <alignment horizontal="center" vertical="center"/>
      <protection locked="0"/>
    </xf>
    <xf numFmtId="0" fontId="9" fillId="13" borderId="169" xfId="0" applyFont="1" applyFill="1" applyBorder="1" applyAlignment="1">
      <alignment horizontal="center" vertical="center"/>
    </xf>
    <xf numFmtId="0" fontId="9" fillId="13" borderId="122" xfId="0" applyFont="1" applyFill="1" applyBorder="1" applyAlignment="1">
      <alignment horizontal="center" vertical="center"/>
    </xf>
    <xf numFmtId="0" fontId="0" fillId="13" borderId="169" xfId="0" applyFill="1" applyBorder="1" applyAlignment="1" applyProtection="1">
      <alignment horizontal="center" vertical="center"/>
      <protection locked="0"/>
    </xf>
    <xf numFmtId="0" fontId="0" fillId="13" borderId="121" xfId="0" applyFill="1" applyBorder="1" applyAlignment="1" applyProtection="1">
      <alignment horizontal="center" vertical="center"/>
      <protection locked="0"/>
    </xf>
    <xf numFmtId="0" fontId="0" fillId="13" borderId="122" xfId="0" applyFill="1" applyBorder="1" applyAlignment="1" applyProtection="1">
      <alignment horizontal="center" vertical="center"/>
      <protection locked="0"/>
    </xf>
    <xf numFmtId="0" fontId="0" fillId="16" borderId="30" xfId="0" applyFill="1" applyBorder="1" applyAlignment="1" applyProtection="1">
      <alignment horizontal="center" vertical="center"/>
      <protection locked="0"/>
    </xf>
    <xf numFmtId="0" fontId="0" fillId="15" borderId="25" xfId="0" applyFill="1" applyBorder="1" applyAlignment="1">
      <alignment horizontal="left"/>
    </xf>
    <xf numFmtId="0" fontId="0" fillId="15" borderId="38" xfId="0" applyFill="1" applyBorder="1" applyAlignment="1">
      <alignment horizontal="left"/>
    </xf>
    <xf numFmtId="0" fontId="9" fillId="15" borderId="17" xfId="0" applyFont="1" applyFill="1" applyBorder="1" applyAlignment="1">
      <alignment horizontal="center"/>
    </xf>
    <xf numFmtId="0" fontId="9" fillId="15" borderId="13" xfId="0" applyFont="1" applyFill="1" applyBorder="1" applyAlignment="1">
      <alignment horizontal="center"/>
    </xf>
    <xf numFmtId="0" fontId="0" fillId="16" borderId="90" xfId="0" applyFill="1" applyBorder="1" applyAlignment="1" applyProtection="1">
      <alignment horizontal="center" vertical="center"/>
      <protection locked="0"/>
    </xf>
    <xf numFmtId="0" fontId="0" fillId="16" borderId="91" xfId="0" applyFill="1" applyBorder="1" applyAlignment="1" applyProtection="1">
      <alignment horizontal="center" vertical="center"/>
      <protection locked="0"/>
    </xf>
    <xf numFmtId="0" fontId="0" fillId="16" borderId="92" xfId="0" applyFill="1" applyBorder="1" applyAlignment="1" applyProtection="1">
      <alignment horizontal="center" vertical="center"/>
      <protection locked="0"/>
    </xf>
    <xf numFmtId="0" fontId="0" fillId="16" borderId="93" xfId="0" applyFill="1" applyBorder="1" applyAlignment="1" applyProtection="1">
      <alignment horizontal="center" vertical="center"/>
      <protection locked="0"/>
    </xf>
    <xf numFmtId="0" fontId="9" fillId="15" borderId="94" xfId="0" applyFont="1" applyFill="1" applyBorder="1" applyAlignment="1">
      <alignment horizontal="center"/>
    </xf>
    <xf numFmtId="0" fontId="9" fillId="15" borderId="33" xfId="0" applyFont="1" applyFill="1" applyBorder="1" applyAlignment="1">
      <alignment horizontal="center"/>
    </xf>
    <xf numFmtId="164" fontId="0" fillId="9" borderId="174" xfId="0" applyNumberFormat="1" applyFill="1" applyBorder="1" applyAlignment="1" applyProtection="1">
      <alignment horizontal="center" vertical="center"/>
      <protection locked="0"/>
    </xf>
    <xf numFmtId="164" fontId="0" fillId="9" borderId="181" xfId="0" applyNumberFormat="1" applyFill="1" applyBorder="1" applyAlignment="1" applyProtection="1">
      <alignment horizontal="center" vertical="center"/>
      <protection locked="0"/>
    </xf>
    <xf numFmtId="164" fontId="0" fillId="9" borderId="6" xfId="0" applyNumberFormat="1" applyFill="1" applyBorder="1" applyAlignment="1" applyProtection="1">
      <alignment horizontal="center" vertical="center"/>
      <protection locked="0"/>
    </xf>
    <xf numFmtId="0" fontId="10" fillId="13" borderId="108" xfId="0" applyFont="1" applyFill="1" applyBorder="1" applyAlignment="1" applyProtection="1">
      <alignment horizontal="center"/>
      <protection locked="0"/>
    </xf>
    <xf numFmtId="0" fontId="10" fillId="13" borderId="118" xfId="0" applyFont="1" applyFill="1" applyBorder="1" applyAlignment="1" applyProtection="1">
      <alignment horizontal="center"/>
      <protection locked="0"/>
    </xf>
    <xf numFmtId="0" fontId="0" fillId="13" borderId="88" xfId="0" applyFill="1" applyBorder="1" applyAlignment="1" applyProtection="1">
      <alignment horizontal="center"/>
      <protection locked="0"/>
    </xf>
    <xf numFmtId="0" fontId="0" fillId="13" borderId="84" xfId="0" applyFill="1" applyBorder="1" applyAlignment="1" applyProtection="1">
      <alignment horizontal="center"/>
      <protection locked="0"/>
    </xf>
    <xf numFmtId="0" fontId="0" fillId="9" borderId="169" xfId="0" applyFill="1" applyBorder="1" applyAlignment="1" applyProtection="1">
      <alignment horizontal="center" vertical="center"/>
      <protection locked="0"/>
    </xf>
    <xf numFmtId="0" fontId="0" fillId="9" borderId="121" xfId="0" applyFill="1" applyBorder="1" applyAlignment="1" applyProtection="1">
      <alignment horizontal="center" vertical="center"/>
      <protection locked="0"/>
    </xf>
    <xf numFmtId="0" fontId="0" fillId="9" borderId="25" xfId="0" applyFill="1" applyBorder="1" applyAlignment="1" applyProtection="1">
      <alignment horizontal="center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164" fontId="0" fillId="9" borderId="27" xfId="0" applyNumberFormat="1" applyFill="1" applyBorder="1" applyAlignment="1" applyProtection="1">
      <alignment horizontal="center" vertical="center"/>
      <protection locked="0"/>
    </xf>
    <xf numFmtId="164" fontId="0" fillId="9" borderId="25" xfId="0" applyNumberFormat="1" applyFill="1" applyBorder="1" applyAlignment="1" applyProtection="1">
      <alignment horizontal="center" vertical="center"/>
      <protection locked="0"/>
    </xf>
    <xf numFmtId="0" fontId="0" fillId="16" borderId="95" xfId="0" applyFill="1" applyBorder="1" applyAlignment="1" applyProtection="1">
      <alignment horizontal="center" vertical="center"/>
      <protection locked="0"/>
    </xf>
    <xf numFmtId="0" fontId="9" fillId="13" borderId="79" xfId="0" applyFont="1" applyFill="1" applyBorder="1" applyAlignment="1">
      <alignment horizontal="center" vertical="center"/>
    </xf>
    <xf numFmtId="0" fontId="9" fillId="13" borderId="80" xfId="0" applyFont="1" applyFill="1" applyBorder="1" applyAlignment="1">
      <alignment horizontal="center" vertical="center"/>
    </xf>
    <xf numFmtId="0" fontId="0" fillId="13" borderId="46" xfId="0" applyFill="1" applyBorder="1" applyAlignment="1" applyProtection="1">
      <alignment horizontal="left" vertical="center"/>
      <protection locked="0"/>
    </xf>
    <xf numFmtId="0" fontId="0" fillId="13" borderId="49" xfId="0" applyFill="1" applyBorder="1" applyAlignment="1" applyProtection="1">
      <alignment horizontal="left" vertical="center"/>
      <protection locked="0"/>
    </xf>
    <xf numFmtId="0" fontId="0" fillId="13" borderId="47" xfId="0" applyFill="1" applyBorder="1" applyAlignment="1" applyProtection="1">
      <alignment horizontal="left" vertical="center"/>
      <protection locked="0"/>
    </xf>
    <xf numFmtId="0" fontId="0" fillId="13" borderId="50" xfId="0" applyFill="1" applyBorder="1" applyAlignment="1" applyProtection="1">
      <alignment horizontal="center" vertical="center"/>
      <protection locked="0"/>
    </xf>
    <xf numFmtId="0" fontId="0" fillId="13" borderId="80" xfId="0" applyFill="1" applyBorder="1" applyAlignment="1" applyProtection="1">
      <alignment horizontal="center" vertical="center"/>
      <protection locked="0"/>
    </xf>
    <xf numFmtId="0" fontId="0" fillId="9" borderId="24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11" fillId="12" borderId="73" xfId="0" applyFont="1" applyFill="1" applyBorder="1" applyAlignment="1">
      <alignment horizontal="center" vertical="center"/>
    </xf>
    <xf numFmtId="0" fontId="11" fillId="12" borderId="74" xfId="0" applyFont="1" applyFill="1" applyBorder="1" applyAlignment="1">
      <alignment horizontal="center" vertical="center"/>
    </xf>
    <xf numFmtId="0" fontId="10" fillId="12" borderId="45" xfId="0" applyFont="1" applyFill="1" applyBorder="1" applyAlignment="1" applyProtection="1">
      <alignment horizontal="left" vertical="center"/>
      <protection locked="0"/>
    </xf>
    <xf numFmtId="0" fontId="10" fillId="12" borderId="43" xfId="0" applyFont="1" applyFill="1" applyBorder="1" applyAlignment="1" applyProtection="1">
      <alignment horizontal="left" vertical="center"/>
      <protection locked="0"/>
    </xf>
    <xf numFmtId="0" fontId="10" fillId="12" borderId="44" xfId="0" applyFont="1" applyFill="1" applyBorder="1" applyAlignment="1" applyProtection="1">
      <alignment horizontal="left" vertical="center"/>
      <protection locked="0"/>
    </xf>
    <xf numFmtId="0" fontId="10" fillId="12" borderId="28" xfId="0" applyFont="1" applyFill="1" applyBorder="1" applyAlignment="1" applyProtection="1">
      <alignment horizontal="center" vertical="center"/>
      <protection locked="0"/>
    </xf>
    <xf numFmtId="0" fontId="10" fillId="12" borderId="74" xfId="0" applyFont="1" applyFill="1" applyBorder="1" applyAlignment="1" applyProtection="1">
      <alignment horizontal="center" vertical="center"/>
      <protection locked="0"/>
    </xf>
    <xf numFmtId="0" fontId="11" fillId="10" borderId="0" xfId="0" applyFont="1" applyFill="1" applyAlignment="1">
      <alignment horizontal="center"/>
    </xf>
    <xf numFmtId="0" fontId="11" fillId="10" borderId="78" xfId="0" applyFont="1" applyFill="1" applyBorder="1" applyAlignment="1">
      <alignment horizontal="center"/>
    </xf>
    <xf numFmtId="0" fontId="0" fillId="12" borderId="24" xfId="0" applyFill="1" applyBorder="1" applyAlignment="1" applyProtection="1">
      <alignment horizontal="left" vertical="center"/>
      <protection locked="0"/>
    </xf>
    <xf numFmtId="0" fontId="0" fillId="12" borderId="26" xfId="0" applyFill="1" applyBorder="1" applyAlignment="1" applyProtection="1">
      <alignment horizontal="left" vertical="center"/>
      <protection locked="0"/>
    </xf>
    <xf numFmtId="0" fontId="0" fillId="12" borderId="38" xfId="0" applyFill="1" applyBorder="1" applyAlignment="1" applyProtection="1">
      <alignment horizontal="left" vertical="center"/>
      <protection locked="0"/>
    </xf>
    <xf numFmtId="164" fontId="0" fillId="9" borderId="26" xfId="0" applyNumberFormat="1" applyFill="1" applyBorder="1" applyAlignment="1" applyProtection="1">
      <alignment horizontal="center" vertical="center"/>
      <protection locked="0"/>
    </xf>
    <xf numFmtId="164" fontId="0" fillId="9" borderId="38" xfId="0" applyNumberFormat="1" applyFill="1" applyBorder="1" applyAlignment="1" applyProtection="1">
      <alignment horizontal="center" vertical="center"/>
      <protection locked="0"/>
    </xf>
    <xf numFmtId="0" fontId="9" fillId="11" borderId="73" xfId="0" applyFont="1" applyFill="1" applyBorder="1" applyAlignment="1">
      <alignment horizontal="center" vertical="center"/>
    </xf>
    <xf numFmtId="0" fontId="9" fillId="11" borderId="74" xfId="0" applyFont="1" applyFill="1" applyBorder="1" applyAlignment="1">
      <alignment horizontal="center" vertical="center"/>
    </xf>
    <xf numFmtId="0" fontId="0" fillId="11" borderId="45" xfId="0" applyFill="1" applyBorder="1" applyAlignment="1" applyProtection="1">
      <alignment horizontal="left" vertical="center"/>
      <protection locked="0"/>
    </xf>
    <xf numFmtId="0" fontId="0" fillId="11" borderId="43" xfId="0" applyFill="1" applyBorder="1" applyAlignment="1" applyProtection="1">
      <alignment horizontal="left" vertical="center"/>
      <protection locked="0"/>
    </xf>
    <xf numFmtId="0" fontId="0" fillId="11" borderId="44" xfId="0" applyFill="1" applyBorder="1" applyAlignment="1" applyProtection="1">
      <alignment horizontal="left" vertical="center"/>
      <protection locked="0"/>
    </xf>
    <xf numFmtId="0" fontId="0" fillId="11" borderId="28" xfId="0" applyFill="1" applyBorder="1" applyAlignment="1" applyProtection="1">
      <alignment horizontal="center" vertical="center"/>
      <protection locked="0"/>
    </xf>
    <xf numFmtId="0" fontId="0" fillId="11" borderId="74" xfId="0" applyFill="1" applyBorder="1" applyAlignment="1" applyProtection="1">
      <alignment horizontal="center" vertical="center"/>
      <protection locked="0"/>
    </xf>
    <xf numFmtId="0" fontId="0" fillId="11" borderId="24" xfId="0" applyFill="1" applyBorder="1" applyAlignment="1" applyProtection="1">
      <alignment horizontal="left" vertical="center"/>
      <protection locked="0"/>
    </xf>
    <xf numFmtId="0" fontId="0" fillId="11" borderId="26" xfId="0" applyFill="1" applyBorder="1" applyAlignment="1" applyProtection="1">
      <alignment horizontal="left" vertical="center"/>
      <protection locked="0"/>
    </xf>
    <xf numFmtId="0" fontId="0" fillId="11" borderId="38" xfId="0" applyFill="1" applyBorder="1" applyAlignment="1" applyProtection="1">
      <alignment horizontal="left" vertical="center"/>
      <protection locked="0"/>
    </xf>
    <xf numFmtId="0" fontId="9" fillId="9" borderId="8" xfId="0" applyFont="1" applyFill="1" applyBorder="1" applyAlignment="1">
      <alignment horizontal="center" vertical="center"/>
    </xf>
    <xf numFmtId="0" fontId="9" fillId="9" borderId="12" xfId="0" applyFont="1" applyFill="1" applyBorder="1" applyAlignment="1">
      <alignment horizontal="center" vertical="center"/>
    </xf>
    <xf numFmtId="0" fontId="9" fillId="11" borderId="65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0" fillId="11" borderId="66" xfId="0" applyFill="1" applyBorder="1" applyAlignment="1" applyProtection="1">
      <alignment horizontal="left" vertical="center"/>
      <protection locked="0"/>
    </xf>
    <xf numFmtId="0" fontId="0" fillId="11" borderId="67" xfId="0" applyFill="1" applyBorder="1" applyAlignment="1" applyProtection="1">
      <alignment horizontal="left" vertical="center"/>
      <protection locked="0"/>
    </xf>
    <xf numFmtId="0" fontId="0" fillId="11" borderId="68" xfId="0" applyFill="1" applyBorder="1" applyAlignment="1" applyProtection="1">
      <alignment horizontal="left" vertical="center"/>
      <protection locked="0"/>
    </xf>
    <xf numFmtId="0" fontId="0" fillId="11" borderId="17" xfId="0" applyFill="1" applyBorder="1" applyAlignment="1" applyProtection="1">
      <alignment horizontal="center" vertical="center"/>
      <protection locked="0"/>
    </xf>
    <xf numFmtId="0" fontId="0" fillId="11" borderId="14" xfId="0" applyFill="1" applyBorder="1" applyAlignment="1" applyProtection="1">
      <alignment horizontal="center" vertical="center"/>
      <protection locked="0"/>
    </xf>
    <xf numFmtId="0" fontId="0" fillId="11" borderId="31" xfId="0" applyFill="1" applyBorder="1" applyAlignment="1" applyProtection="1">
      <alignment horizontal="left" vertical="center"/>
      <protection locked="0"/>
    </xf>
    <xf numFmtId="0" fontId="0" fillId="11" borderId="32" xfId="0" applyFill="1" applyBorder="1" applyAlignment="1" applyProtection="1">
      <alignment horizontal="left" vertical="center"/>
      <protection locked="0"/>
    </xf>
    <xf numFmtId="0" fontId="0" fillId="11" borderId="33" xfId="0" applyFill="1" applyBorder="1" applyAlignment="1" applyProtection="1">
      <alignment horizontal="left" vertical="center"/>
      <protection locked="0"/>
    </xf>
    <xf numFmtId="0" fontId="9" fillId="10" borderId="59" xfId="0" applyFont="1" applyFill="1" applyBorder="1" applyAlignment="1" applyProtection="1">
      <alignment horizontal="center"/>
      <protection locked="0"/>
    </xf>
    <xf numFmtId="0" fontId="9" fillId="10" borderId="60" xfId="0" applyFont="1" applyFill="1" applyBorder="1" applyAlignment="1" applyProtection="1">
      <alignment horizontal="center"/>
      <protection locked="0"/>
    </xf>
    <xf numFmtId="0" fontId="9" fillId="10" borderId="61" xfId="0" applyFont="1" applyFill="1" applyBorder="1" applyAlignment="1" applyProtection="1">
      <alignment horizontal="center"/>
      <protection locked="0"/>
    </xf>
    <xf numFmtId="0" fontId="9" fillId="10" borderId="62" xfId="0" applyFont="1" applyFill="1" applyBorder="1" applyAlignment="1" applyProtection="1">
      <alignment horizontal="center"/>
      <protection locked="0"/>
    </xf>
    <xf numFmtId="0" fontId="9" fillId="10" borderId="2" xfId="0" applyFont="1" applyFill="1" applyBorder="1" applyAlignment="1" applyProtection="1">
      <alignment horizontal="center" vertical="center"/>
      <protection locked="0"/>
    </xf>
    <xf numFmtId="0" fontId="9" fillId="10" borderId="9" xfId="0" applyFont="1" applyFill="1" applyBorder="1" applyAlignment="1" applyProtection="1">
      <alignment horizontal="center" vertical="center"/>
      <protection locked="0"/>
    </xf>
    <xf numFmtId="0" fontId="9" fillId="10" borderId="61" xfId="0" applyFont="1" applyFill="1" applyBorder="1" applyAlignment="1">
      <alignment horizontal="center"/>
    </xf>
    <xf numFmtId="0" fontId="9" fillId="10" borderId="64" xfId="0" applyFont="1" applyFill="1" applyBorder="1" applyAlignment="1" applyProtection="1">
      <alignment horizontal="center"/>
      <protection locked="0"/>
    </xf>
    <xf numFmtId="0" fontId="0" fillId="7" borderId="32" xfId="0" applyFill="1" applyBorder="1" applyAlignment="1" applyProtection="1">
      <alignment horizontal="left" vertical="center"/>
      <protection locked="0"/>
    </xf>
    <xf numFmtId="0" fontId="0" fillId="7" borderId="33" xfId="0" applyFill="1" applyBorder="1" applyAlignment="1" applyProtection="1">
      <alignment horizontal="left" vertical="center"/>
      <protection locked="0"/>
    </xf>
    <xf numFmtId="0" fontId="0" fillId="7" borderId="179" xfId="0" applyFill="1" applyBorder="1" applyAlignment="1" applyProtection="1">
      <alignment horizontal="left" vertical="center"/>
      <protection locked="0"/>
    </xf>
    <xf numFmtId="0" fontId="0" fillId="7" borderId="13" xfId="0" applyFill="1" applyBorder="1" applyAlignment="1" applyProtection="1">
      <alignment horizontal="left" vertical="center"/>
      <protection locked="0"/>
    </xf>
    <xf numFmtId="0" fontId="0" fillId="7" borderId="14" xfId="0" applyFill="1" applyBorder="1" applyAlignment="1" applyProtection="1">
      <alignment horizontal="left" vertical="center"/>
      <protection locked="0"/>
    </xf>
    <xf numFmtId="0" fontId="0" fillId="6" borderId="18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20" xfId="0" applyFill="1" applyBorder="1" applyAlignment="1">
      <alignment horizontal="center"/>
    </xf>
    <xf numFmtId="0" fontId="9" fillId="8" borderId="232" xfId="0" applyFont="1" applyFill="1" applyBorder="1" applyAlignment="1">
      <alignment horizontal="center" vertical="center"/>
    </xf>
    <xf numFmtId="0" fontId="9" fillId="8" borderId="9" xfId="0" applyFont="1" applyFill="1" applyBorder="1" applyAlignment="1">
      <alignment horizontal="center" vertical="center"/>
    </xf>
    <xf numFmtId="0" fontId="9" fillId="8" borderId="211" xfId="0" applyFont="1" applyFill="1" applyBorder="1" applyAlignment="1">
      <alignment horizontal="center" vertical="center"/>
    </xf>
    <xf numFmtId="0" fontId="9" fillId="8" borderId="183" xfId="0" applyFont="1" applyFill="1" applyBorder="1" applyAlignment="1">
      <alignment horizontal="center" vertical="center"/>
    </xf>
    <xf numFmtId="0" fontId="0" fillId="8" borderId="39" xfId="0" applyFill="1" applyBorder="1" applyAlignment="1" applyProtection="1">
      <alignment horizontal="center" vertical="center"/>
      <protection locked="0"/>
    </xf>
    <xf numFmtId="0" fontId="0" fillId="8" borderId="82" xfId="0" applyFill="1" applyBorder="1" applyAlignment="1" applyProtection="1">
      <alignment horizontal="center" vertical="center"/>
      <protection locked="0"/>
    </xf>
    <xf numFmtId="0" fontId="0" fillId="8" borderId="185" xfId="0" applyFill="1" applyBorder="1" applyAlignment="1" applyProtection="1">
      <alignment horizontal="center" vertical="center"/>
      <protection locked="0"/>
    </xf>
    <xf numFmtId="0" fontId="9" fillId="9" borderId="140" xfId="0" applyFont="1" applyFill="1" applyBorder="1" applyAlignment="1">
      <alignment horizontal="center" vertical="center"/>
    </xf>
    <xf numFmtId="0" fontId="9" fillId="9" borderId="138" xfId="0" applyFont="1" applyFill="1" applyBorder="1" applyAlignment="1">
      <alignment horizontal="center" vertical="center"/>
    </xf>
    <xf numFmtId="0" fontId="0" fillId="9" borderId="140" xfId="0" applyFill="1" applyBorder="1" applyAlignment="1" applyProtection="1">
      <alignment horizontal="left" vertical="center"/>
      <protection locked="0"/>
    </xf>
    <xf numFmtId="0" fontId="0" fillId="9" borderId="0" xfId="0" applyFill="1" applyAlignment="1" applyProtection="1">
      <alignment horizontal="left" vertical="center"/>
      <protection locked="0"/>
    </xf>
    <xf numFmtId="0" fontId="0" fillId="9" borderId="18" xfId="0" applyFill="1" applyBorder="1" applyAlignment="1" applyProtection="1">
      <alignment horizontal="left" vertical="center"/>
      <protection locked="0"/>
    </xf>
    <xf numFmtId="0" fontId="0" fillId="9" borderId="187" xfId="0" applyFill="1" applyBorder="1" applyAlignment="1" applyProtection="1">
      <alignment horizontal="left" vertical="center"/>
      <protection locked="0"/>
    </xf>
    <xf numFmtId="0" fontId="0" fillId="9" borderId="20" xfId="0" applyFill="1" applyBorder="1" applyAlignment="1" applyProtection="1">
      <alignment horizontal="left" vertical="center"/>
      <protection locked="0"/>
    </xf>
    <xf numFmtId="0" fontId="0" fillId="9" borderId="21" xfId="0" applyFill="1" applyBorder="1" applyAlignment="1" applyProtection="1">
      <alignment horizontal="left" vertical="center"/>
      <protection locked="0"/>
    </xf>
    <xf numFmtId="0" fontId="0" fillId="9" borderId="83" xfId="0" applyFill="1" applyBorder="1" applyAlignment="1" applyProtection="1">
      <alignment horizontal="center" vertical="center"/>
      <protection locked="0"/>
    </xf>
    <xf numFmtId="0" fontId="0" fillId="9" borderId="85" xfId="0" applyFill="1" applyBorder="1" applyAlignment="1" applyProtection="1">
      <alignment horizontal="center" vertical="center"/>
      <protection locked="0"/>
    </xf>
    <xf numFmtId="0" fontId="0" fillId="9" borderId="84" xfId="0" applyFill="1" applyBorder="1" applyAlignment="1" applyProtection="1">
      <alignment horizontal="center" vertical="center"/>
      <protection locked="0"/>
    </xf>
    <xf numFmtId="0" fontId="0" fillId="7" borderId="109" xfId="0" applyFill="1" applyBorder="1" applyAlignment="1" applyProtection="1">
      <alignment horizontal="left" vertical="center"/>
      <protection locked="0"/>
    </xf>
    <xf numFmtId="0" fontId="0" fillId="7" borderId="102" xfId="0" applyFill="1" applyBorder="1" applyAlignment="1" applyProtection="1">
      <alignment horizontal="left" vertical="center"/>
      <protection locked="0"/>
    </xf>
    <xf numFmtId="0" fontId="0" fillId="7" borderId="157" xfId="0" applyFill="1" applyBorder="1" applyAlignment="1" applyProtection="1">
      <alignment horizontal="left" vertical="center"/>
      <protection locked="0"/>
    </xf>
    <xf numFmtId="0" fontId="0" fillId="7" borderId="57" xfId="0" applyFill="1" applyBorder="1" applyAlignment="1" applyProtection="1">
      <alignment horizontal="left" vertical="center"/>
      <protection locked="0"/>
    </xf>
    <xf numFmtId="0" fontId="0" fillId="7" borderId="207" xfId="0" applyFill="1" applyBorder="1" applyAlignment="1" applyProtection="1">
      <alignment horizontal="left" vertical="center"/>
      <protection locked="0"/>
    </xf>
    <xf numFmtId="0" fontId="0" fillId="7" borderId="24" xfId="0" applyFill="1" applyBorder="1" applyAlignment="1">
      <alignment horizontal="left" vertical="center"/>
    </xf>
    <xf numFmtId="0" fontId="0" fillId="7" borderId="26" xfId="0" applyFill="1" applyBorder="1" applyAlignment="1">
      <alignment horizontal="left" vertical="center"/>
    </xf>
    <xf numFmtId="0" fontId="0" fillId="7" borderId="26" xfId="0" applyFill="1" applyBorder="1" applyAlignment="1" applyProtection="1">
      <alignment horizontal="center" vertical="center"/>
      <protection locked="0"/>
    </xf>
    <xf numFmtId="164" fontId="0" fillId="7" borderId="26" xfId="0" applyNumberFormat="1" applyFill="1" applyBorder="1" applyAlignment="1" applyProtection="1">
      <alignment horizontal="center" vertical="center"/>
      <protection locked="0"/>
    </xf>
    <xf numFmtId="0" fontId="0" fillId="7" borderId="24" xfId="0" applyFill="1" applyBorder="1" applyAlignment="1" applyProtection="1">
      <alignment horizontal="left" vertical="center"/>
      <protection locked="0"/>
    </xf>
    <xf numFmtId="0" fontId="0" fillId="7" borderId="26" xfId="0" applyFill="1" applyBorder="1" applyAlignment="1" applyProtection="1">
      <alignment horizontal="left" vertical="center"/>
      <protection locked="0"/>
    </xf>
    <xf numFmtId="0" fontId="0" fillId="7" borderId="38" xfId="0" applyFill="1" applyBorder="1" applyAlignment="1" applyProtection="1">
      <alignment horizontal="left" vertical="center"/>
      <protection locked="0"/>
    </xf>
    <xf numFmtId="0" fontId="0" fillId="7" borderId="45" xfId="0" applyFill="1" applyBorder="1" applyAlignment="1" applyProtection="1">
      <alignment horizontal="left" vertical="center"/>
      <protection locked="0"/>
    </xf>
    <xf numFmtId="0" fontId="0" fillId="7" borderId="29" xfId="0" applyFill="1" applyBorder="1" applyAlignment="1" applyProtection="1">
      <alignment horizontal="left" vertical="center"/>
      <protection locked="0"/>
    </xf>
    <xf numFmtId="0" fontId="0" fillId="7" borderId="74" xfId="0" applyFill="1" applyBorder="1" applyAlignment="1" applyProtection="1">
      <alignment horizontal="left" vertical="center"/>
      <protection locked="0"/>
    </xf>
    <xf numFmtId="0" fontId="0" fillId="7" borderId="31" xfId="0" applyFill="1" applyBorder="1" applyAlignment="1" applyProtection="1">
      <alignment horizontal="left" vertical="center"/>
      <protection locked="0"/>
    </xf>
    <xf numFmtId="0" fontId="0" fillId="7" borderId="32" xfId="0" applyFill="1" applyBorder="1" applyAlignment="1" applyProtection="1">
      <alignment horizontal="center" vertical="center"/>
      <protection locked="0"/>
    </xf>
    <xf numFmtId="164" fontId="0" fillId="7" borderId="32" xfId="0" applyNumberFormat="1" applyFill="1" applyBorder="1" applyAlignment="1" applyProtection="1">
      <alignment horizontal="center" vertical="center"/>
      <protection locked="0"/>
    </xf>
    <xf numFmtId="164" fontId="0" fillId="7" borderId="33" xfId="0" applyNumberForma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5" fillId="5" borderId="4" xfId="0" applyFont="1" applyFill="1" applyBorder="1" applyAlignment="1" applyProtection="1">
      <alignment horizontal="center" vertical="center"/>
      <protection locked="0"/>
    </xf>
    <xf numFmtId="0" fontId="5" fillId="5" borderId="5" xfId="0" applyFont="1" applyFill="1" applyBorder="1" applyAlignment="1" applyProtection="1">
      <alignment horizontal="center" vertical="center"/>
      <protection locked="0"/>
    </xf>
    <xf numFmtId="0" fontId="6" fillId="5" borderId="5" xfId="0" applyFont="1" applyFill="1" applyBorder="1" applyAlignment="1" applyProtection="1">
      <alignment horizontal="center" vertical="center"/>
      <protection locked="0"/>
    </xf>
    <xf numFmtId="0" fontId="6" fillId="5" borderId="6" xfId="0" applyFont="1" applyFill="1" applyBorder="1" applyAlignment="1" applyProtection="1">
      <alignment horizontal="center" vertical="center"/>
      <protection locked="0"/>
    </xf>
    <xf numFmtId="0" fontId="9" fillId="6" borderId="8" xfId="0" applyFont="1" applyFill="1" applyBorder="1" applyAlignment="1" applyProtection="1">
      <alignment horizontal="center"/>
      <protection locked="0"/>
    </xf>
    <xf numFmtId="0" fontId="9" fillId="6" borderId="7" xfId="0" applyFont="1" applyFill="1" applyBorder="1" applyAlignment="1" applyProtection="1">
      <alignment horizontal="center"/>
      <protection locked="0"/>
    </xf>
    <xf numFmtId="0" fontId="9" fillId="6" borderId="2" xfId="0" applyFont="1" applyFill="1" applyBorder="1" applyAlignment="1" applyProtection="1">
      <alignment horizontal="center"/>
      <protection locked="0"/>
    </xf>
    <xf numFmtId="0" fontId="9" fillId="6" borderId="9" xfId="0" applyFont="1" applyFill="1" applyBorder="1" applyAlignment="1" applyProtection="1">
      <alignment horizontal="center"/>
      <protection locked="0"/>
    </xf>
    <xf numFmtId="0" fontId="9" fillId="6" borderId="10" xfId="0" applyFont="1" applyFill="1" applyBorder="1" applyAlignment="1" applyProtection="1">
      <alignment horizontal="center"/>
      <protection locked="0"/>
    </xf>
    <xf numFmtId="0" fontId="9" fillId="6" borderId="11" xfId="0" applyFont="1" applyFill="1" applyBorder="1" applyAlignment="1" applyProtection="1">
      <alignment horizontal="center"/>
      <protection locked="0"/>
    </xf>
    <xf numFmtId="0" fontId="9" fillId="6" borderId="12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 applyProtection="1">
      <alignment horizontal="center" vertical="center"/>
      <protection locked="0"/>
    </xf>
    <xf numFmtId="0" fontId="0" fillId="8" borderId="26" xfId="0" applyFill="1" applyBorder="1" applyAlignment="1" applyProtection="1">
      <alignment horizontal="center" vertical="center"/>
      <protection locked="0"/>
    </xf>
    <xf numFmtId="0" fontId="0" fillId="8" borderId="186" xfId="0" applyFill="1" applyBorder="1" applyAlignment="1" applyProtection="1">
      <alignment horizontal="center" vertical="center"/>
      <protection locked="0"/>
    </xf>
    <xf numFmtId="0" fontId="0" fillId="8" borderId="187" xfId="0" applyFill="1" applyBorder="1" applyAlignment="1" applyProtection="1">
      <alignment horizontal="center" vertical="center"/>
      <protection locked="0"/>
    </xf>
    <xf numFmtId="0" fontId="0" fillId="8" borderId="0" xfId="0" applyFill="1" applyAlignment="1" applyProtection="1">
      <alignment horizontal="center" vertical="center"/>
      <protection locked="0"/>
    </xf>
    <xf numFmtId="0" fontId="0" fillId="8" borderId="203" xfId="0" applyFill="1" applyBorder="1" applyAlignment="1" applyProtection="1">
      <alignment horizontal="center" vertical="center"/>
      <protection locked="0"/>
    </xf>
    <xf numFmtId="0" fontId="0" fillId="8" borderId="204" xfId="0" applyFill="1" applyBorder="1" applyAlignment="1" applyProtection="1">
      <alignment horizontal="center" vertical="center"/>
      <protection locked="0"/>
    </xf>
    <xf numFmtId="0" fontId="0" fillId="8" borderId="192" xfId="0" applyFill="1" applyBorder="1" applyAlignment="1" applyProtection="1">
      <alignment horizontal="center" vertical="center"/>
      <protection locked="0"/>
    </xf>
    <xf numFmtId="0" fontId="0" fillId="8" borderId="193" xfId="0" applyFill="1" applyBorder="1" applyAlignment="1" applyProtection="1">
      <alignment horizontal="center" vertical="center"/>
      <protection locked="0"/>
    </xf>
    <xf numFmtId="0" fontId="0" fillId="8" borderId="191" xfId="0" applyFill="1" applyBorder="1" applyAlignment="1" applyProtection="1">
      <alignment horizontal="center" vertical="center"/>
      <protection locked="0"/>
    </xf>
    <xf numFmtId="0" fontId="0" fillId="8" borderId="24" xfId="0" applyFill="1" applyBorder="1" applyAlignment="1" applyProtection="1">
      <alignment horizontal="left" vertical="center"/>
      <protection locked="0"/>
    </xf>
    <xf numFmtId="0" fontId="0" fillId="8" borderId="26" xfId="0" applyFill="1" applyBorder="1" applyAlignment="1" applyProtection="1">
      <alignment horizontal="left" vertical="center"/>
      <protection locked="0"/>
    </xf>
    <xf numFmtId="164" fontId="0" fillId="8" borderId="26" xfId="0" applyNumberFormat="1" applyFill="1" applyBorder="1" applyAlignment="1" applyProtection="1">
      <alignment horizontal="center" vertical="center"/>
      <protection locked="0"/>
    </xf>
    <xf numFmtId="164" fontId="0" fillId="8" borderId="38" xfId="0" applyNumberFormat="1" applyFill="1" applyBorder="1" applyAlignment="1" applyProtection="1">
      <alignment horizontal="center" vertical="center"/>
      <protection locked="0"/>
    </xf>
    <xf numFmtId="0" fontId="9" fillId="7" borderId="1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9" fillId="7" borderId="137" xfId="0" applyFon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7" borderId="4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7" borderId="87" xfId="0" applyFill="1" applyBorder="1" applyAlignment="1" applyProtection="1">
      <alignment horizontal="left" vertical="center"/>
      <protection locked="0"/>
    </xf>
    <xf numFmtId="0" fontId="0" fillId="6" borderId="21" xfId="0" applyFill="1" applyBorder="1" applyAlignment="1">
      <alignment horizontal="center"/>
    </xf>
    <xf numFmtId="0" fontId="0" fillId="8" borderId="169" xfId="0" applyFill="1" applyBorder="1" applyAlignment="1" applyProtection="1">
      <alignment horizontal="center" vertical="center"/>
      <protection locked="0"/>
    </xf>
    <xf numFmtId="0" fontId="0" fillId="8" borderId="121" xfId="0" applyFill="1" applyBorder="1" applyAlignment="1" applyProtection="1">
      <alignment horizontal="center" vertical="center"/>
      <protection locked="0"/>
    </xf>
    <xf numFmtId="0" fontId="0" fillId="8" borderId="25" xfId="0" applyFill="1" applyBorder="1" applyAlignment="1" applyProtection="1">
      <alignment horizontal="center" vertical="center"/>
      <protection locked="0"/>
    </xf>
    <xf numFmtId="0" fontId="0" fillId="8" borderId="27" xfId="0" applyFill="1" applyBorder="1" applyAlignment="1" applyProtection="1">
      <alignment horizontal="center" vertical="center"/>
      <protection locked="0"/>
    </xf>
    <xf numFmtId="164" fontId="0" fillId="8" borderId="27" xfId="0" applyNumberFormat="1" applyFill="1" applyBorder="1" applyAlignment="1" applyProtection="1">
      <alignment horizontal="center" vertical="center"/>
      <protection locked="0"/>
    </xf>
    <xf numFmtId="164" fontId="0" fillId="8" borderId="25" xfId="0" applyNumberFormat="1" applyFill="1" applyBorder="1" applyAlignment="1" applyProtection="1">
      <alignment horizontal="center" vertical="center"/>
      <protection locked="0"/>
    </xf>
    <xf numFmtId="164" fontId="0" fillId="8" borderId="122" xfId="0" applyNumberFormat="1" applyFill="1" applyBorder="1" applyAlignment="1" applyProtection="1">
      <alignment horizontal="center" vertical="center"/>
      <protection locked="0"/>
    </xf>
    <xf numFmtId="164" fontId="0" fillId="7" borderId="38" xfId="0" applyNumberFormat="1" applyFill="1" applyBorder="1" applyAlignment="1" applyProtection="1">
      <alignment horizontal="center" vertical="center"/>
      <protection locked="0"/>
    </xf>
    <xf numFmtId="0" fontId="0" fillId="8" borderId="34" xfId="0" applyFill="1" applyBorder="1" applyAlignment="1" applyProtection="1">
      <alignment horizontal="left" vertical="center"/>
      <protection locked="0"/>
    </xf>
    <xf numFmtId="0" fontId="0" fillId="8" borderId="35" xfId="0" applyFill="1" applyBorder="1" applyAlignment="1" applyProtection="1">
      <alignment horizontal="left" vertical="center"/>
      <protection locked="0"/>
    </xf>
    <xf numFmtId="0" fontId="0" fillId="8" borderId="200" xfId="0" applyFill="1" applyBorder="1" applyAlignment="1" applyProtection="1">
      <alignment horizontal="left" vertical="center"/>
      <protection locked="0"/>
    </xf>
    <xf numFmtId="0" fontId="0" fillId="8" borderId="36" xfId="0" applyFill="1" applyBorder="1" applyAlignment="1" applyProtection="1">
      <alignment horizontal="left" vertical="center"/>
      <protection locked="0"/>
    </xf>
    <xf numFmtId="0" fontId="0" fillId="8" borderId="37" xfId="0" applyFill="1" applyBorder="1" applyAlignment="1" applyProtection="1">
      <alignment horizontal="left" vertical="center"/>
      <protection locked="0"/>
    </xf>
    <xf numFmtId="0" fontId="0" fillId="8" borderId="17" xfId="0" applyFill="1" applyBorder="1" applyAlignment="1" applyProtection="1">
      <alignment horizontal="left" vertical="center"/>
      <protection locked="0"/>
    </xf>
    <xf numFmtId="0" fontId="0" fillId="8" borderId="13" xfId="0" applyFill="1" applyBorder="1" applyAlignment="1" applyProtection="1">
      <alignment horizontal="left" vertical="center"/>
      <protection locked="0"/>
    </xf>
    <xf numFmtId="0" fontId="0" fillId="8" borderId="14" xfId="0" applyFill="1" applyBorder="1" applyAlignment="1" applyProtection="1">
      <alignment horizontal="left" vertical="center"/>
      <protection locked="0"/>
    </xf>
    <xf numFmtId="0" fontId="9" fillId="8" borderId="1" xfId="0" applyFont="1" applyFill="1" applyBorder="1" applyAlignment="1">
      <alignment horizontal="center" vertical="center"/>
    </xf>
    <xf numFmtId="0" fontId="9" fillId="8" borderId="4" xfId="0" applyFont="1" applyFill="1" applyBorder="1" applyAlignment="1">
      <alignment horizontal="center" vertical="center"/>
    </xf>
    <xf numFmtId="0" fontId="0" fillId="8" borderId="90" xfId="0" applyFill="1" applyBorder="1" applyAlignment="1" applyProtection="1">
      <alignment horizontal="left" vertical="center"/>
      <protection locked="0"/>
    </xf>
    <xf numFmtId="0" fontId="0" fillId="8" borderId="91" xfId="0" applyFill="1" applyBorder="1" applyAlignment="1" applyProtection="1">
      <alignment horizontal="left" vertical="center"/>
      <protection locked="0"/>
    </xf>
    <xf numFmtId="0" fontId="0" fillId="8" borderId="32" xfId="0" applyFill="1" applyBorder="1" applyAlignment="1" applyProtection="1">
      <alignment horizontal="left" vertical="center"/>
      <protection locked="0"/>
    </xf>
    <xf numFmtId="0" fontId="0" fillId="8" borderId="179" xfId="0" applyFill="1" applyBorder="1" applyAlignment="1" applyProtection="1">
      <alignment horizontal="left" vertical="center"/>
      <protection locked="0"/>
    </xf>
    <xf numFmtId="0" fontId="0" fillId="8" borderId="92" xfId="0" applyFill="1" applyBorder="1" applyAlignment="1" applyProtection="1">
      <alignment horizontal="left" vertical="center"/>
      <protection locked="0"/>
    </xf>
    <xf numFmtId="0" fontId="0" fillId="8" borderId="93" xfId="0" applyFill="1" applyBorder="1" applyAlignment="1" applyProtection="1">
      <alignment horizontal="left" vertical="center"/>
      <protection locked="0"/>
    </xf>
    <xf numFmtId="0" fontId="0" fillId="8" borderId="206" xfId="0" applyFill="1" applyBorder="1" applyAlignment="1" applyProtection="1">
      <alignment horizontal="left" vertical="center"/>
      <protection locked="0"/>
    </xf>
    <xf numFmtId="0" fontId="0" fillId="8" borderId="146" xfId="0" applyFill="1" applyBorder="1" applyAlignment="1" applyProtection="1">
      <alignment horizontal="left" vertical="center"/>
      <protection locked="0"/>
    </xf>
    <xf numFmtId="0" fontId="0" fillId="8" borderId="147" xfId="0" applyFill="1" applyBorder="1" applyAlignment="1" applyProtection="1">
      <alignment horizontal="left" vertical="center"/>
      <protection locked="0"/>
    </xf>
    <xf numFmtId="0" fontId="9" fillId="9" borderId="1" xfId="0" applyFont="1" applyFill="1" applyBorder="1" applyAlignment="1">
      <alignment horizontal="center" vertical="center"/>
    </xf>
    <xf numFmtId="0" fontId="9" fillId="9" borderId="9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9" fillId="9" borderId="183" xfId="0" applyFont="1" applyFill="1" applyBorder="1" applyAlignment="1">
      <alignment horizontal="center" vertical="center"/>
    </xf>
    <xf numFmtId="0" fontId="0" fillId="9" borderId="220" xfId="0" applyFill="1" applyBorder="1" applyAlignment="1" applyProtection="1">
      <alignment horizontal="center" vertical="center"/>
      <protection locked="0"/>
    </xf>
    <xf numFmtId="0" fontId="0" fillId="9" borderId="221" xfId="0" applyFill="1" applyBorder="1" applyAlignment="1" applyProtection="1">
      <alignment horizontal="center" vertical="center"/>
      <protection locked="0"/>
    </xf>
    <xf numFmtId="0" fontId="0" fillId="9" borderId="205" xfId="0" applyFill="1" applyBorder="1" applyAlignment="1" applyProtection="1">
      <alignment horizontal="center" vertical="center"/>
      <protection locked="0"/>
    </xf>
    <xf numFmtId="0" fontId="0" fillId="9" borderId="212" xfId="0" applyFill="1" applyBorder="1" applyAlignment="1" applyProtection="1">
      <alignment horizontal="left" vertical="center"/>
      <protection locked="0"/>
    </xf>
    <xf numFmtId="0" fontId="0" fillId="9" borderId="117" xfId="0" applyFill="1" applyBorder="1" applyAlignment="1" applyProtection="1">
      <alignment horizontal="left" vertical="center"/>
      <protection locked="0"/>
    </xf>
    <xf numFmtId="0" fontId="0" fillId="9" borderId="213" xfId="0" applyFill="1" applyBorder="1" applyAlignment="1" applyProtection="1">
      <alignment horizontal="left" vertical="center"/>
      <protection locked="0"/>
    </xf>
    <xf numFmtId="0" fontId="0" fillId="9" borderId="214" xfId="0" applyFill="1" applyBorder="1" applyAlignment="1" applyProtection="1">
      <alignment horizontal="left" vertical="center"/>
      <protection locked="0"/>
    </xf>
    <xf numFmtId="0" fontId="0" fillId="9" borderId="215" xfId="0" applyFill="1" applyBorder="1" applyAlignment="1" applyProtection="1">
      <alignment horizontal="left" vertical="center"/>
      <protection locked="0"/>
    </xf>
    <xf numFmtId="0" fontId="0" fillId="9" borderId="216" xfId="0" applyFill="1" applyBorder="1" applyAlignment="1" applyProtection="1">
      <alignment horizontal="left" vertical="center"/>
      <protection locked="0"/>
    </xf>
    <xf numFmtId="0" fontId="0" fillId="9" borderId="217" xfId="0" applyFill="1" applyBorder="1" applyAlignment="1" applyProtection="1">
      <alignment horizontal="left" vertical="center"/>
      <protection locked="0"/>
    </xf>
    <xf numFmtId="0" fontId="0" fillId="9" borderId="218" xfId="0" applyFill="1" applyBorder="1" applyAlignment="1" applyProtection="1">
      <alignment horizontal="left" vertical="center"/>
      <protection locked="0"/>
    </xf>
    <xf numFmtId="0" fontId="0" fillId="9" borderId="219" xfId="0" applyFill="1" applyBorder="1" applyAlignment="1" applyProtection="1">
      <alignment horizontal="left" vertical="center"/>
      <protection locked="0"/>
    </xf>
    <xf numFmtId="0" fontId="0" fillId="8" borderId="209" xfId="0" applyFill="1" applyBorder="1" applyAlignment="1" applyProtection="1">
      <alignment horizontal="center" vertical="center"/>
      <protection locked="0"/>
    </xf>
    <xf numFmtId="164" fontId="0" fillId="9" borderId="122" xfId="0" applyNumberFormat="1" applyFill="1" applyBorder="1" applyAlignment="1" applyProtection="1">
      <alignment horizontal="center" vertical="center"/>
      <protection locked="0"/>
    </xf>
    <xf numFmtId="0" fontId="10" fillId="29" borderId="27" xfId="0" applyFont="1" applyFill="1" applyBorder="1" applyAlignment="1" applyProtection="1">
      <alignment horizontal="center" vertical="center"/>
      <protection locked="0"/>
    </xf>
    <xf numFmtId="0" fontId="10" fillId="29" borderId="121" xfId="0" applyFont="1" applyFill="1" applyBorder="1" applyAlignment="1" applyProtection="1">
      <alignment horizontal="center" vertical="center"/>
      <protection locked="0"/>
    </xf>
    <xf numFmtId="0" fontId="10" fillId="29" borderId="122" xfId="0" applyFont="1" applyFill="1" applyBorder="1" applyAlignment="1" applyProtection="1">
      <alignment horizontal="center" vertical="center"/>
      <protection locked="0"/>
    </xf>
    <xf numFmtId="0" fontId="9" fillId="14" borderId="71" xfId="0" applyFont="1" applyFill="1" applyBorder="1" applyAlignment="1">
      <alignment horizontal="center"/>
    </xf>
    <xf numFmtId="0" fontId="9" fillId="7" borderId="6" xfId="0" applyFont="1" applyFill="1" applyBorder="1" applyAlignment="1">
      <alignment horizontal="center" vertical="center"/>
    </xf>
    <xf numFmtId="0" fontId="0" fillId="7" borderId="4" xfId="0" applyFill="1" applyBorder="1" applyAlignment="1" applyProtection="1">
      <alignment horizontal="center" vertical="center"/>
      <protection locked="0"/>
    </xf>
    <xf numFmtId="0" fontId="0" fillId="7" borderId="5" xfId="0" applyFill="1" applyBorder="1" applyAlignment="1" applyProtection="1">
      <alignment horizontal="center" vertical="center"/>
      <protection locked="0"/>
    </xf>
    <xf numFmtId="0" fontId="0" fillId="7" borderId="6" xfId="0" applyFill="1" applyBorder="1" applyAlignment="1" applyProtection="1">
      <alignment horizontal="center" vertical="center"/>
      <protection locked="0"/>
    </xf>
    <xf numFmtId="0" fontId="0" fillId="13" borderId="4" xfId="0" applyFill="1" applyBorder="1" applyAlignment="1" applyProtection="1">
      <alignment horizontal="center" vertical="center"/>
      <protection locked="0"/>
    </xf>
    <xf numFmtId="0" fontId="0" fillId="13" borderId="6" xfId="0" applyFill="1" applyBorder="1" applyAlignment="1" applyProtection="1">
      <alignment horizontal="center" vertical="center"/>
      <protection locked="0"/>
    </xf>
    <xf numFmtId="0" fontId="0" fillId="9" borderId="4" xfId="0" applyFill="1" applyBorder="1" applyAlignment="1" applyProtection="1">
      <alignment horizontal="center" vertical="center"/>
      <protection locked="0"/>
    </xf>
    <xf numFmtId="0" fontId="0" fillId="9" borderId="5" xfId="0" applyFill="1" applyBorder="1" applyAlignment="1" applyProtection="1">
      <alignment horizontal="center" vertical="center"/>
      <protection locked="0"/>
    </xf>
    <xf numFmtId="0" fontId="0" fillId="9" borderId="181" xfId="0" applyFill="1" applyBorder="1" applyAlignment="1" applyProtection="1">
      <alignment horizontal="center" vertical="center"/>
      <protection locked="0"/>
    </xf>
    <xf numFmtId="0" fontId="0" fillId="9" borderId="174" xfId="0" applyFill="1" applyBorder="1" applyAlignment="1" applyProtection="1">
      <alignment horizontal="center" vertical="center"/>
      <protection locked="0"/>
    </xf>
    <xf numFmtId="0" fontId="0" fillId="24" borderId="166" xfId="0" applyFill="1" applyBorder="1" applyAlignment="1">
      <alignment horizontal="left" shrinkToFit="1"/>
    </xf>
    <xf numFmtId="0" fontId="0" fillId="24" borderId="77" xfId="0" applyFill="1" applyBorder="1" applyAlignment="1">
      <alignment horizontal="left" shrinkToFit="1"/>
    </xf>
    <xf numFmtId="0" fontId="0" fillId="24" borderId="167" xfId="0" applyFill="1" applyBorder="1" applyAlignment="1">
      <alignment horizontal="left" shrinkToFit="1"/>
    </xf>
    <xf numFmtId="0" fontId="0" fillId="15" borderId="163" xfId="0" applyFill="1" applyBorder="1" applyAlignment="1">
      <alignment horizontal="left"/>
    </xf>
    <xf numFmtId="0" fontId="0" fillId="15" borderId="164" xfId="0" applyFill="1" applyBorder="1" applyAlignment="1">
      <alignment horizontal="left"/>
    </xf>
    <xf numFmtId="0" fontId="0" fillId="15" borderId="165" xfId="0" applyFill="1" applyBorder="1" applyAlignment="1">
      <alignment horizontal="left"/>
    </xf>
    <xf numFmtId="0" fontId="0" fillId="23" borderId="44" xfId="0" applyFill="1" applyBorder="1" applyAlignment="1" applyProtection="1">
      <alignment horizontal="center" vertical="center"/>
      <protection locked="0"/>
    </xf>
    <xf numFmtId="0" fontId="0" fillId="23" borderId="45" xfId="0" applyFill="1" applyBorder="1" applyAlignment="1" applyProtection="1">
      <alignment horizontal="center" vertical="center"/>
      <protection locked="0"/>
    </xf>
    <xf numFmtId="0" fontId="0" fillId="23" borderId="96" xfId="0" applyFill="1" applyBorder="1" applyAlignment="1" applyProtection="1">
      <alignment horizontal="center" vertical="center"/>
      <protection locked="0"/>
    </xf>
    <xf numFmtId="0" fontId="0" fillId="23" borderId="30" xfId="0" applyFill="1" applyBorder="1" applyAlignment="1" applyProtection="1">
      <alignment horizontal="center" vertical="center"/>
      <protection locked="0"/>
    </xf>
    <xf numFmtId="0" fontId="9" fillId="28" borderId="104" xfId="0" applyFont="1" applyFill="1" applyBorder="1" applyAlignment="1">
      <alignment horizontal="left"/>
    </xf>
    <xf numFmtId="0" fontId="9" fillId="28" borderId="110" xfId="0" applyFont="1" applyFill="1" applyBorder="1" applyAlignment="1">
      <alignment horizontal="center"/>
    </xf>
    <xf numFmtId="0" fontId="9" fillId="28" borderId="120" xfId="0" applyFont="1" applyFill="1" applyBorder="1" applyAlignment="1">
      <alignment horizontal="center"/>
    </xf>
    <xf numFmtId="0" fontId="0" fillId="25" borderId="44" xfId="0" applyFill="1" applyBorder="1" applyAlignment="1" applyProtection="1">
      <alignment horizontal="center" vertical="center"/>
      <protection locked="0"/>
    </xf>
    <xf numFmtId="0" fontId="0" fillId="25" borderId="45" xfId="0" applyFill="1" applyBorder="1" applyAlignment="1" applyProtection="1">
      <alignment horizontal="center" vertical="center"/>
      <protection locked="0"/>
    </xf>
    <xf numFmtId="0" fontId="0" fillId="25" borderId="96" xfId="0" applyFill="1" applyBorder="1" applyAlignment="1" applyProtection="1">
      <alignment horizontal="center" vertical="center"/>
      <protection locked="0"/>
    </xf>
    <xf numFmtId="0" fontId="10" fillId="30" borderId="24" xfId="0" applyFont="1" applyFill="1" applyBorder="1" applyAlignment="1">
      <alignment horizontal="left" vertical="center"/>
    </xf>
    <xf numFmtId="0" fontId="10" fillId="30" borderId="26" xfId="0" applyFont="1" applyFill="1" applyBorder="1" applyAlignment="1">
      <alignment horizontal="left" vertical="center"/>
    </xf>
    <xf numFmtId="0" fontId="10" fillId="30" borderId="27" xfId="0" applyFont="1" applyFill="1" applyBorder="1" applyAlignment="1">
      <alignment horizontal="left" vertical="center"/>
    </xf>
    <xf numFmtId="0" fontId="10" fillId="4" borderId="87" xfId="0" applyFont="1" applyFill="1" applyBorder="1" applyAlignment="1">
      <alignment horizontal="left" vertical="center"/>
    </xf>
    <xf numFmtId="0" fontId="10" fillId="4" borderId="109" xfId="0" applyFont="1" applyFill="1" applyBorder="1" applyAlignment="1">
      <alignment horizontal="left" vertical="center"/>
    </xf>
    <xf numFmtId="0" fontId="10" fillId="4" borderId="88" xfId="0" applyFont="1" applyFill="1" applyBorder="1" applyAlignment="1">
      <alignment horizontal="left" vertical="center"/>
    </xf>
    <xf numFmtId="0" fontId="0" fillId="23" borderId="77" xfId="0" applyFill="1" applyBorder="1" applyAlignment="1" applyProtection="1">
      <alignment horizontal="center" vertical="center"/>
      <protection locked="0"/>
    </xf>
    <xf numFmtId="0" fontId="9" fillId="27" borderId="123" xfId="0" applyFont="1" applyFill="1" applyBorder="1" applyAlignment="1">
      <alignment horizontal="center"/>
    </xf>
    <xf numFmtId="0" fontId="9" fillId="27" borderId="124" xfId="0" applyFont="1" applyFill="1" applyBorder="1" applyAlignment="1">
      <alignment horizontal="center"/>
    </xf>
    <xf numFmtId="0" fontId="9" fillId="27" borderId="125" xfId="0" applyFont="1" applyFill="1" applyBorder="1" applyAlignment="1">
      <alignment horizontal="center"/>
    </xf>
    <xf numFmtId="0" fontId="9" fillId="27" borderId="126" xfId="0" applyFont="1" applyFill="1" applyBorder="1" applyAlignment="1">
      <alignment horizontal="center"/>
    </xf>
    <xf numFmtId="0" fontId="9" fillId="27" borderId="127" xfId="0" applyFont="1" applyFill="1" applyBorder="1" applyAlignment="1">
      <alignment horizontal="center"/>
    </xf>
    <xf numFmtId="0" fontId="9" fillId="27" borderId="54" xfId="0" applyFont="1" applyFill="1" applyBorder="1" applyAlignment="1">
      <alignment horizontal="center"/>
    </xf>
    <xf numFmtId="0" fontId="9" fillId="27" borderId="54" xfId="0" applyFont="1" applyFill="1" applyBorder="1" applyAlignment="1">
      <alignment horizontal="left"/>
    </xf>
    <xf numFmtId="0" fontId="9" fillId="27" borderId="55" xfId="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8" borderId="189" xfId="0" applyFill="1" applyBorder="1" applyAlignment="1" applyProtection="1">
      <alignment horizontal="center" vertical="center"/>
      <protection locked="0"/>
    </xf>
    <xf numFmtId="0" fontId="0" fillId="8" borderId="188" xfId="0" applyFill="1" applyBorder="1" applyAlignment="1" applyProtection="1">
      <alignment horizontal="center" vertical="center"/>
      <protection locked="0"/>
    </xf>
    <xf numFmtId="0" fontId="0" fillId="8" borderId="208" xfId="0" applyFill="1" applyBorder="1" applyAlignment="1" applyProtection="1">
      <alignment horizontal="center" vertical="center"/>
      <protection locked="0"/>
    </xf>
    <xf numFmtId="0" fontId="0" fillId="25" borderId="30" xfId="0" applyFill="1" applyBorder="1" applyAlignment="1" applyProtection="1">
      <alignment horizontal="center" vertical="center"/>
      <protection locked="0"/>
    </xf>
    <xf numFmtId="0" fontId="0" fillId="25" borderId="77" xfId="0" applyFill="1" applyBorder="1" applyAlignment="1" applyProtection="1">
      <alignment horizontal="center" vertical="center"/>
      <protection locked="0"/>
    </xf>
    <xf numFmtId="0" fontId="9" fillId="21" borderId="2" xfId="0" applyFont="1" applyFill="1" applyBorder="1" applyAlignment="1" applyProtection="1">
      <alignment horizontal="center" vertical="center"/>
      <protection locked="0"/>
    </xf>
    <xf numFmtId="0" fontId="9" fillId="21" borderId="3" xfId="0" applyFont="1" applyFill="1" applyBorder="1" applyAlignment="1" applyProtection="1">
      <alignment horizontal="center" vertical="center"/>
      <protection locked="0"/>
    </xf>
    <xf numFmtId="0" fontId="9" fillId="14" borderId="8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9" fillId="1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9" borderId="8" xfId="0" applyFill="1" applyBorder="1" applyAlignment="1" applyProtection="1">
      <alignment horizontal="center" vertical="center"/>
      <protection locked="0"/>
    </xf>
    <xf numFmtId="0" fontId="0" fillId="9" borderId="7" xfId="0" applyFill="1" applyBorder="1" applyAlignment="1" applyProtection="1">
      <alignment horizontal="center" vertical="center"/>
      <protection locked="0"/>
    </xf>
    <xf numFmtId="0" fontId="0" fillId="9" borderId="173" xfId="0" applyFill="1" applyBorder="1" applyAlignment="1" applyProtection="1">
      <alignment horizontal="center" vertical="center"/>
      <protection locked="0"/>
    </xf>
    <xf numFmtId="0" fontId="0" fillId="9" borderId="158" xfId="0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0" fillId="24" borderId="166" xfId="0" applyFill="1" applyBorder="1" applyAlignment="1">
      <alignment horizontal="left"/>
    </xf>
    <xf numFmtId="0" fontId="0" fillId="24" borderId="77" xfId="0" applyFill="1" applyBorder="1" applyAlignment="1">
      <alignment horizontal="left"/>
    </xf>
    <xf numFmtId="0" fontId="0" fillId="24" borderId="167" xfId="0" applyFill="1" applyBorder="1" applyAlignment="1">
      <alignment horizontal="left"/>
    </xf>
    <xf numFmtId="0" fontId="0" fillId="15" borderId="166" xfId="0" applyFill="1" applyBorder="1" applyAlignment="1">
      <alignment horizontal="left"/>
    </xf>
    <xf numFmtId="0" fontId="0" fillId="15" borderId="77" xfId="0" applyFill="1" applyBorder="1" applyAlignment="1">
      <alignment horizontal="left"/>
    </xf>
    <xf numFmtId="0" fontId="0" fillId="15" borderId="167" xfId="0" applyFill="1" applyBorder="1" applyAlignment="1">
      <alignment horizontal="left"/>
    </xf>
    <xf numFmtId="0" fontId="11" fillId="12" borderId="73" xfId="0" applyFont="1" applyFill="1" applyBorder="1" applyAlignment="1">
      <alignment horizontal="center"/>
    </xf>
    <xf numFmtId="0" fontId="11" fillId="12" borderId="74" xfId="0" applyFont="1" applyFill="1" applyBorder="1" applyAlignment="1">
      <alignment horizontal="center"/>
    </xf>
    <xf numFmtId="0" fontId="9" fillId="13" borderId="169" xfId="0" applyFont="1" applyFill="1" applyBorder="1" applyAlignment="1">
      <alignment horizontal="center"/>
    </xf>
    <xf numFmtId="0" fontId="9" fillId="13" borderId="122" xfId="0" applyFont="1" applyFill="1" applyBorder="1" applyAlignment="1">
      <alignment horizontal="center"/>
    </xf>
    <xf numFmtId="0" fontId="9" fillId="13" borderId="79" xfId="0" applyFont="1" applyFill="1" applyBorder="1" applyAlignment="1">
      <alignment horizontal="center"/>
    </xf>
    <xf numFmtId="0" fontId="9" fillId="13" borderId="80" xfId="0" applyFont="1" applyFill="1" applyBorder="1" applyAlignment="1">
      <alignment horizontal="center"/>
    </xf>
    <xf numFmtId="0" fontId="9" fillId="11" borderId="65" xfId="0" applyFont="1" applyFill="1" applyBorder="1" applyAlignment="1">
      <alignment horizontal="center"/>
    </xf>
    <xf numFmtId="0" fontId="9" fillId="11" borderId="14" xfId="0" applyFont="1" applyFill="1" applyBorder="1" applyAlignment="1">
      <alignment horizontal="center"/>
    </xf>
    <xf numFmtId="0" fontId="9" fillId="11" borderId="73" xfId="0" applyFont="1" applyFill="1" applyBorder="1" applyAlignment="1">
      <alignment horizontal="center"/>
    </xf>
    <xf numFmtId="0" fontId="9" fillId="11" borderId="74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9" fillId="7" borderId="6" xfId="0" applyFont="1" applyFill="1" applyBorder="1" applyAlignment="1">
      <alignment horizontal="center"/>
    </xf>
    <xf numFmtId="0" fontId="0" fillId="7" borderId="4" xfId="0" applyFill="1" applyBorder="1" applyAlignment="1" applyProtection="1">
      <alignment horizontal="left" vertical="center"/>
      <protection locked="0"/>
    </xf>
    <xf numFmtId="0" fontId="0" fillId="7" borderId="5" xfId="0" applyFill="1" applyBorder="1" applyAlignment="1" applyProtection="1">
      <alignment horizontal="left" vertical="center"/>
      <protection locked="0"/>
    </xf>
    <xf numFmtId="0" fontId="0" fillId="7" borderId="6" xfId="0" applyFill="1" applyBorder="1" applyAlignment="1" applyProtection="1">
      <alignment horizontal="left" vertical="center"/>
      <protection locked="0"/>
    </xf>
    <xf numFmtId="0" fontId="0" fillId="3" borderId="68" xfId="0" applyFill="1" applyBorder="1" applyAlignment="1" applyProtection="1">
      <alignment horizontal="center" vertical="center"/>
      <protection locked="0"/>
    </xf>
    <xf numFmtId="0" fontId="0" fillId="3" borderId="76" xfId="0" applyFill="1" applyBorder="1" applyAlignment="1" applyProtection="1">
      <alignment horizontal="center" vertical="center"/>
      <protection locked="0"/>
    </xf>
    <xf numFmtId="0" fontId="0" fillId="3" borderId="241" xfId="0" applyFill="1" applyBorder="1" applyAlignment="1" applyProtection="1">
      <alignment horizontal="center" vertical="center"/>
      <protection locked="0"/>
    </xf>
    <xf numFmtId="0" fontId="0" fillId="22" borderId="156" xfId="0" applyFill="1" applyBorder="1" applyAlignment="1" applyProtection="1">
      <alignment horizontal="left" vertical="center"/>
      <protection locked="0"/>
    </xf>
    <xf numFmtId="0" fontId="0" fillId="22" borderId="76" xfId="0" applyFill="1" applyBorder="1" applyAlignment="1" applyProtection="1">
      <alignment horizontal="left" vertical="center"/>
      <protection locked="0"/>
    </xf>
    <xf numFmtId="0" fontId="0" fillId="22" borderId="66" xfId="0" applyFill="1" applyBorder="1" applyAlignment="1" applyProtection="1">
      <alignment horizontal="left" vertical="center"/>
      <protection locked="0"/>
    </xf>
    <xf numFmtId="0" fontId="0" fillId="28" borderId="26" xfId="0" applyFill="1" applyBorder="1" applyAlignment="1">
      <alignment horizontal="center"/>
    </xf>
    <xf numFmtId="0" fontId="0" fillId="28" borderId="38" xfId="0" applyFill="1" applyBorder="1" applyAlignment="1">
      <alignment horizontal="center"/>
    </xf>
    <xf numFmtId="0" fontId="0" fillId="28" borderId="24" xfId="0" applyFill="1" applyBorder="1" applyAlignment="1">
      <alignment horizontal="center"/>
    </xf>
    <xf numFmtId="0" fontId="15" fillId="34" borderId="0" xfId="0" applyFont="1" applyFill="1" applyAlignment="1" applyProtection="1">
      <alignment horizontal="center" vertical="center"/>
      <protection locked="0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9" fillId="14" borderId="2" xfId="0" applyFont="1" applyFill="1" applyBorder="1" applyAlignment="1">
      <alignment horizontal="center"/>
    </xf>
    <xf numFmtId="0" fontId="9" fillId="14" borderId="3" xfId="0" applyFont="1" applyFill="1" applyBorder="1" applyAlignment="1">
      <alignment horizontal="center"/>
    </xf>
    <xf numFmtId="0" fontId="9" fillId="0" borderId="174" xfId="0" applyFont="1" applyBorder="1" applyAlignment="1">
      <alignment horizontal="center" vertical="center"/>
    </xf>
    <xf numFmtId="0" fontId="9" fillId="0" borderId="181" xfId="0" applyFont="1" applyBorder="1" applyAlignment="1">
      <alignment horizontal="center" vertical="center"/>
    </xf>
    <xf numFmtId="0" fontId="9" fillId="21" borderId="2" xfId="0" applyFont="1" applyFill="1" applyBorder="1" applyAlignment="1">
      <alignment horizontal="center"/>
    </xf>
    <xf numFmtId="0" fontId="9" fillId="21" borderId="3" xfId="0" applyFont="1" applyFill="1" applyBorder="1" applyAlignment="1">
      <alignment horizontal="center"/>
    </xf>
    <xf numFmtId="0" fontId="9" fillId="21" borderId="31" xfId="0" applyFont="1" applyFill="1" applyBorder="1" applyAlignment="1">
      <alignment horizontal="center" vertical="center"/>
    </xf>
    <xf numFmtId="0" fontId="9" fillId="21" borderId="32" xfId="0" applyFont="1" applyFill="1" applyBorder="1" applyAlignment="1">
      <alignment horizontal="center" vertical="center"/>
    </xf>
    <xf numFmtId="0" fontId="9" fillId="21" borderId="33" xfId="0" applyFont="1" applyFill="1" applyBorder="1" applyAlignment="1">
      <alignment horizontal="center" vertical="center"/>
    </xf>
    <xf numFmtId="0" fontId="9" fillId="21" borderId="228" xfId="0" applyFont="1" applyFill="1" applyBorder="1" applyAlignment="1">
      <alignment horizontal="center" vertical="center"/>
    </xf>
    <xf numFmtId="0" fontId="9" fillId="21" borderId="195" xfId="0" applyFont="1" applyFill="1" applyBorder="1" applyAlignment="1">
      <alignment horizontal="center" vertical="center"/>
    </xf>
    <xf numFmtId="0" fontId="9" fillId="21" borderId="229" xfId="0" applyFont="1" applyFill="1" applyBorder="1" applyAlignment="1">
      <alignment horizontal="center" vertical="center"/>
    </xf>
    <xf numFmtId="0" fontId="0" fillId="16" borderId="230" xfId="0" applyFill="1" applyBorder="1" applyAlignment="1">
      <alignment horizontal="left"/>
    </xf>
    <xf numFmtId="0" fontId="0" fillId="16" borderId="231" xfId="0" applyFill="1" applyBorder="1" applyAlignment="1">
      <alignment horizontal="left"/>
    </xf>
    <xf numFmtId="0" fontId="0" fillId="16" borderId="39" xfId="0" applyFill="1" applyBorder="1" applyAlignment="1">
      <alignment horizontal="left"/>
    </xf>
    <xf numFmtId="0" fontId="0" fillId="24" borderId="29" xfId="0" applyFill="1" applyBorder="1" applyAlignment="1">
      <alignment horizontal="left"/>
    </xf>
    <xf numFmtId="0" fontId="0" fillId="24" borderId="30" xfId="0" applyFill="1" applyBorder="1" applyAlignment="1">
      <alignment horizontal="left"/>
    </xf>
    <xf numFmtId="0" fontId="0" fillId="22" borderId="30" xfId="0" applyFill="1" applyBorder="1" applyAlignment="1">
      <alignment horizontal="left"/>
    </xf>
    <xf numFmtId="0" fontId="9" fillId="28" borderId="28" xfId="0" applyFont="1" applyFill="1" applyBorder="1" applyAlignment="1">
      <alignment horizontal="left"/>
    </xf>
    <xf numFmtId="0" fontId="9" fillId="28" borderId="30" xfId="0" applyFont="1" applyFill="1" applyBorder="1" applyAlignment="1">
      <alignment horizontal="left"/>
    </xf>
    <xf numFmtId="0" fontId="0" fillId="23" borderId="30" xfId="0" applyFill="1" applyBorder="1" applyAlignment="1">
      <alignment horizontal="left"/>
    </xf>
    <xf numFmtId="0" fontId="0" fillId="0" borderId="27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16" borderId="111" xfId="0" applyFill="1" applyBorder="1" applyAlignment="1">
      <alignment horizontal="left"/>
    </xf>
    <xf numFmtId="0" fontId="9" fillId="18" borderId="8" xfId="0" applyFont="1" applyFill="1" applyBorder="1" applyAlignment="1">
      <alignment horizontal="center"/>
    </xf>
    <xf numFmtId="0" fontId="9" fillId="18" borderId="7" xfId="0" applyFont="1" applyFill="1" applyBorder="1" applyAlignment="1">
      <alignment horizontal="center"/>
    </xf>
    <xf numFmtId="0" fontId="9" fillId="18" borderId="2" xfId="0" applyFont="1" applyFill="1" applyBorder="1" applyAlignment="1">
      <alignment horizontal="center"/>
    </xf>
    <xf numFmtId="0" fontId="9" fillId="18" borderId="3" xfId="0" applyFont="1" applyFill="1" applyBorder="1" applyAlignment="1">
      <alignment horizontal="center"/>
    </xf>
    <xf numFmtId="0" fontId="9" fillId="19" borderId="32" xfId="0" applyFont="1" applyFill="1" applyBorder="1" applyAlignment="1">
      <alignment horizontal="center"/>
    </xf>
    <xf numFmtId="0" fontId="9" fillId="19" borderId="33" xfId="0" applyFont="1" applyFill="1" applyBorder="1" applyAlignment="1">
      <alignment horizontal="center"/>
    </xf>
    <xf numFmtId="0" fontId="0" fillId="20" borderId="88" xfId="0" applyFill="1" applyBorder="1" applyAlignment="1">
      <alignment horizontal="center"/>
    </xf>
    <xf numFmtId="0" fontId="0" fillId="20" borderId="85" xfId="0" applyFill="1" applyBorder="1" applyAlignment="1">
      <alignment horizontal="center"/>
    </xf>
    <xf numFmtId="0" fontId="0" fillId="20" borderId="84" xfId="0" applyFill="1" applyBorder="1" applyAlignment="1">
      <alignment horizontal="center"/>
    </xf>
    <xf numFmtId="0" fontId="0" fillId="20" borderId="89" xfId="0" applyFill="1" applyBorder="1" applyAlignment="1">
      <alignment horizontal="center"/>
    </xf>
    <xf numFmtId="0" fontId="9" fillId="19" borderId="31" xfId="0" applyFont="1" applyFill="1" applyBorder="1" applyAlignment="1">
      <alignment horizontal="center"/>
    </xf>
    <xf numFmtId="0" fontId="0" fillId="20" borderId="87" xfId="0" applyFill="1" applyBorder="1" applyAlignment="1">
      <alignment horizontal="center"/>
    </xf>
    <xf numFmtId="0" fontId="0" fillId="20" borderId="109" xfId="0" applyFill="1" applyBorder="1" applyAlignment="1">
      <alignment horizontal="center"/>
    </xf>
    <xf numFmtId="0" fontId="9" fillId="18" borderId="1" xfId="0" applyFont="1" applyFill="1" applyBorder="1" applyAlignment="1">
      <alignment horizontal="center" vertical="center"/>
    </xf>
    <xf numFmtId="0" fontId="9" fillId="18" borderId="2" xfId="0" applyFont="1" applyFill="1" applyBorder="1" applyAlignment="1">
      <alignment horizontal="center" vertical="center"/>
    </xf>
    <xf numFmtId="0" fontId="9" fillId="18" borderId="4" xfId="0" applyFont="1" applyFill="1" applyBorder="1" applyAlignment="1">
      <alignment horizontal="center" vertical="center"/>
    </xf>
    <xf numFmtId="0" fontId="9" fillId="18" borderId="5" xfId="0" applyFont="1" applyFill="1" applyBorder="1" applyAlignment="1">
      <alignment horizontal="center" vertical="center"/>
    </xf>
    <xf numFmtId="0" fontId="9" fillId="19" borderId="108" xfId="0" applyFont="1" applyFill="1" applyBorder="1" applyAlignment="1">
      <alignment horizontal="center"/>
    </xf>
    <xf numFmtId="0" fontId="9" fillId="19" borderId="117" xfId="0" applyFont="1" applyFill="1" applyBorder="1" applyAlignment="1">
      <alignment horizontal="center"/>
    </xf>
    <xf numFmtId="0" fontId="9" fillId="19" borderId="94" xfId="0" applyFont="1" applyFill="1" applyBorder="1" applyAlignment="1">
      <alignment horizontal="center"/>
    </xf>
    <xf numFmtId="0" fontId="16" fillId="35" borderId="8" xfId="0" applyFont="1" applyFill="1" applyBorder="1" applyAlignment="1">
      <alignment horizontal="center" vertical="center"/>
    </xf>
    <xf numFmtId="0" fontId="16" fillId="35" borderId="7" xfId="0" applyFont="1" applyFill="1" applyBorder="1" applyAlignment="1">
      <alignment horizontal="center" vertical="center"/>
    </xf>
    <xf numFmtId="0" fontId="16" fillId="35" borderId="2" xfId="0" applyFont="1" applyFill="1" applyBorder="1" applyAlignment="1">
      <alignment horizontal="center" vertical="center"/>
    </xf>
    <xf numFmtId="0" fontId="16" fillId="35" borderId="3" xfId="0" applyFont="1" applyFill="1" applyBorder="1" applyAlignment="1">
      <alignment horizontal="center" vertical="center"/>
    </xf>
    <xf numFmtId="0" fontId="0" fillId="0" borderId="108" xfId="0" applyBorder="1" applyAlignment="1">
      <alignment horizontal="center"/>
    </xf>
    <xf numFmtId="0" fontId="0" fillId="0" borderId="118" xfId="0" applyBorder="1" applyAlignment="1">
      <alignment horizontal="center"/>
    </xf>
    <xf numFmtId="0" fontId="0" fillId="0" borderId="122" xfId="0" applyBorder="1" applyAlignment="1">
      <alignment horizontal="center"/>
    </xf>
    <xf numFmtId="0" fontId="0" fillId="0" borderId="84" xfId="0" applyBorder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0" fillId="0" borderId="94" xfId="0" applyBorder="1" applyAlignment="1">
      <alignment horizontal="center"/>
    </xf>
    <xf numFmtId="0" fontId="0" fillId="24" borderId="45" xfId="0" applyFill="1" applyBorder="1" applyAlignment="1">
      <alignment horizontal="left"/>
    </xf>
    <xf numFmtId="0" fontId="0" fillId="15" borderId="45" xfId="0" applyFill="1" applyBorder="1" applyAlignment="1">
      <alignment horizontal="left"/>
    </xf>
    <xf numFmtId="0" fontId="0" fillId="15" borderId="30" xfId="0" applyFill="1" applyBorder="1" applyAlignment="1">
      <alignment horizontal="left"/>
    </xf>
    <xf numFmtId="0" fontId="9" fillId="21" borderId="30" xfId="0" applyFont="1" applyFill="1" applyBorder="1" applyAlignment="1">
      <alignment horizontal="left"/>
    </xf>
    <xf numFmtId="0" fontId="9" fillId="28" borderId="145" xfId="0" applyFont="1" applyFill="1" applyBorder="1" applyAlignment="1">
      <alignment horizontal="left"/>
    </xf>
    <xf numFmtId="0" fontId="9" fillId="28" borderId="156" xfId="0" applyFont="1" applyFill="1" applyBorder="1" applyAlignment="1">
      <alignment horizontal="left"/>
    </xf>
    <xf numFmtId="0" fontId="0" fillId="28" borderId="31" xfId="0" applyFill="1" applyBorder="1" applyAlignment="1">
      <alignment horizontal="center"/>
    </xf>
    <xf numFmtId="0" fontId="0" fillId="28" borderId="32" xfId="0" applyFill="1" applyBorder="1" applyAlignment="1">
      <alignment horizontal="center"/>
    </xf>
    <xf numFmtId="0" fontId="0" fillId="28" borderId="33" xfId="0" applyFill="1" applyBorder="1" applyAlignment="1">
      <alignment horizontal="center"/>
    </xf>
    <xf numFmtId="0" fontId="0" fillId="16" borderId="45" xfId="0" applyFill="1" applyBorder="1" applyAlignment="1">
      <alignment horizontal="left"/>
    </xf>
    <xf numFmtId="0" fontId="16" fillId="35" borderId="12" xfId="0" applyFont="1" applyFill="1" applyBorder="1" applyAlignment="1">
      <alignment horizontal="center" vertical="center"/>
    </xf>
    <xf numFmtId="0" fontId="9" fillId="29" borderId="28" xfId="0" applyFont="1" applyFill="1" applyBorder="1" applyAlignment="1">
      <alignment horizontal="left"/>
    </xf>
    <xf numFmtId="0" fontId="9" fillId="29" borderId="30" xfId="0" applyFont="1" applyFill="1" applyBorder="1" applyAlignment="1">
      <alignment horizontal="left"/>
    </xf>
    <xf numFmtId="0" fontId="0" fillId="29" borderId="24" xfId="0" applyFill="1" applyBorder="1" applyAlignment="1">
      <alignment horizontal="center"/>
    </xf>
    <xf numFmtId="0" fontId="0" fillId="29" borderId="26" xfId="0" applyFill="1" applyBorder="1" applyAlignment="1">
      <alignment horizontal="center"/>
    </xf>
    <xf numFmtId="0" fontId="0" fillId="29" borderId="38" xfId="0" applyFill="1" applyBorder="1" applyAlignment="1">
      <alignment horizontal="center"/>
    </xf>
    <xf numFmtId="0" fontId="9" fillId="30" borderId="28" xfId="0" applyFont="1" applyFill="1" applyBorder="1" applyAlignment="1">
      <alignment horizontal="left"/>
    </xf>
    <xf numFmtId="0" fontId="9" fillId="30" borderId="30" xfId="0" applyFont="1" applyFill="1" applyBorder="1" applyAlignment="1">
      <alignment horizontal="left"/>
    </xf>
    <xf numFmtId="0" fontId="0" fillId="30" borderId="24" xfId="0" applyFill="1" applyBorder="1" applyAlignment="1">
      <alignment horizontal="center"/>
    </xf>
    <xf numFmtId="0" fontId="0" fillId="30" borderId="26" xfId="0" applyFill="1" applyBorder="1" applyAlignment="1">
      <alignment horizontal="center"/>
    </xf>
    <xf numFmtId="0" fontId="0" fillId="30" borderId="38" xfId="0" applyFill="1" applyBorder="1" applyAlignment="1">
      <alignment horizontal="center"/>
    </xf>
    <xf numFmtId="0" fontId="9" fillId="30" borderId="56" xfId="0" applyFont="1" applyFill="1" applyBorder="1" applyAlignment="1">
      <alignment horizontal="left"/>
    </xf>
    <xf numFmtId="0" fontId="9" fillId="30" borderId="57" xfId="0" applyFont="1" applyFill="1" applyBorder="1" applyAlignment="1">
      <alignment horizontal="left"/>
    </xf>
    <xf numFmtId="0" fontId="9" fillId="30" borderId="58" xfId="0" applyFont="1" applyFill="1" applyBorder="1" applyAlignment="1">
      <alignment horizontal="left"/>
    </xf>
    <xf numFmtId="0" fontId="0" fillId="30" borderId="87" xfId="0" applyFill="1" applyBorder="1" applyAlignment="1">
      <alignment horizontal="center"/>
    </xf>
    <xf numFmtId="0" fontId="0" fillId="30" borderId="109" xfId="0" applyFill="1" applyBorder="1" applyAlignment="1">
      <alignment horizontal="center"/>
    </xf>
    <xf numFmtId="0" fontId="0" fillId="30" borderId="102" xfId="0" applyFill="1" applyBorder="1" applyAlignment="1">
      <alignment horizontal="center"/>
    </xf>
    <xf numFmtId="0" fontId="0" fillId="25" borderId="30" xfId="0" applyFill="1" applyBorder="1" applyAlignment="1">
      <alignment horizontal="left"/>
    </xf>
    <xf numFmtId="0" fontId="0" fillId="25" borderId="58" xfId="0" applyFill="1" applyBorder="1" applyAlignment="1">
      <alignment horizontal="left"/>
    </xf>
    <xf numFmtId="0" fontId="9" fillId="16" borderId="233" xfId="0" applyFont="1" applyFill="1" applyBorder="1" applyAlignment="1">
      <alignment horizontal="left"/>
    </xf>
    <xf numFmtId="0" fontId="9" fillId="16" borderId="234" xfId="0" applyFont="1" applyFill="1" applyBorder="1" applyAlignment="1">
      <alignment horizontal="left"/>
    </xf>
    <xf numFmtId="0" fontId="9" fillId="16" borderId="235" xfId="0" applyFont="1" applyFill="1" applyBorder="1" applyAlignment="1">
      <alignment horizontal="left"/>
    </xf>
    <xf numFmtId="0" fontId="9" fillId="27" borderId="172" xfId="0" applyFont="1" applyFill="1" applyBorder="1" applyAlignment="1">
      <alignment horizontal="center"/>
    </xf>
    <xf numFmtId="0" fontId="9" fillId="27" borderId="155" xfId="0" applyFont="1" applyFill="1" applyBorder="1" applyAlignment="1">
      <alignment horizontal="center"/>
    </xf>
    <xf numFmtId="0" fontId="9" fillId="21" borderId="65" xfId="0" applyFont="1" applyFill="1" applyBorder="1" applyAlignment="1">
      <alignment horizontal="left"/>
    </xf>
    <xf numFmtId="0" fontId="9" fillId="21" borderId="90" xfId="0" applyFont="1" applyFill="1" applyBorder="1" applyAlignment="1">
      <alignment horizontal="left"/>
    </xf>
    <xf numFmtId="0" fontId="9" fillId="21" borderId="175" xfId="0" applyFont="1" applyFill="1" applyBorder="1" applyAlignment="1">
      <alignment horizontal="left"/>
    </xf>
    <xf numFmtId="0" fontId="9" fillId="28" borderId="176" xfId="0" applyFont="1" applyFill="1" applyBorder="1" applyAlignment="1">
      <alignment horizontal="left"/>
    </xf>
    <xf numFmtId="0" fontId="9" fillId="28" borderId="144" xfId="0" applyFont="1" applyFill="1" applyBorder="1" applyAlignment="1">
      <alignment horizontal="left"/>
    </xf>
    <xf numFmtId="0" fontId="9" fillId="28" borderId="19" xfId="0" applyFont="1" applyFill="1" applyBorder="1" applyAlignment="1">
      <alignment horizontal="center"/>
    </xf>
    <xf numFmtId="0" fontId="9" fillId="28" borderId="21" xfId="0" applyFont="1" applyFill="1" applyBorder="1" applyAlignment="1">
      <alignment horizontal="center"/>
    </xf>
    <xf numFmtId="0" fontId="9" fillId="28" borderId="178" xfId="0" applyFont="1" applyFill="1" applyBorder="1" applyAlignment="1">
      <alignment horizontal="center"/>
    </xf>
    <xf numFmtId="0" fontId="16" fillId="40" borderId="116" xfId="0" applyFont="1" applyFill="1" applyBorder="1" applyAlignment="1">
      <alignment horizontal="center"/>
    </xf>
    <xf numFmtId="0" fontId="16" fillId="40" borderId="117" xfId="0" applyFont="1" applyFill="1" applyBorder="1" applyAlignment="1">
      <alignment horizontal="center"/>
    </xf>
    <xf numFmtId="0" fontId="0" fillId="0" borderId="116" xfId="0" applyBorder="1" applyAlignment="1">
      <alignment horizontal="center"/>
    </xf>
    <xf numFmtId="0" fontId="16" fillId="43" borderId="83" xfId="0" applyFont="1" applyFill="1" applyBorder="1" applyAlignment="1">
      <alignment horizontal="center"/>
    </xf>
    <xf numFmtId="0" fontId="16" fillId="43" borderId="85" xfId="0" applyFont="1" applyFill="1" applyBorder="1" applyAlignment="1">
      <alignment horizontal="center"/>
    </xf>
    <xf numFmtId="0" fontId="0" fillId="0" borderId="83" xfId="0" applyBorder="1" applyAlignment="1">
      <alignment horizontal="center"/>
    </xf>
    <xf numFmtId="0" fontId="16" fillId="41" borderId="169" xfId="0" applyFont="1" applyFill="1" applyBorder="1" applyAlignment="1">
      <alignment horizontal="center"/>
    </xf>
    <xf numFmtId="0" fontId="16" fillId="41" borderId="121" xfId="0" applyFont="1" applyFill="1" applyBorder="1" applyAlignment="1">
      <alignment horizontal="center"/>
    </xf>
    <xf numFmtId="0" fontId="0" fillId="0" borderId="169" xfId="0" applyBorder="1" applyAlignment="1">
      <alignment horizontal="center"/>
    </xf>
    <xf numFmtId="0" fontId="16" fillId="42" borderId="169" xfId="0" applyFont="1" applyFill="1" applyBorder="1" applyAlignment="1">
      <alignment horizontal="center"/>
    </xf>
    <xf numFmtId="0" fontId="16" fillId="42" borderId="121" xfId="0" applyFont="1" applyFill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15" fillId="34" borderId="0" xfId="0" applyFont="1" applyFill="1" applyAlignment="1" applyProtection="1">
      <alignment horizontal="center" vertical="center" shrinkToFit="1"/>
      <protection locked="0"/>
    </xf>
    <xf numFmtId="0" fontId="0" fillId="15" borderId="146" xfId="0" applyFill="1" applyBorder="1" applyAlignment="1">
      <alignment horizontal="left"/>
    </xf>
    <xf numFmtId="0" fontId="0" fillId="15" borderId="147" xfId="0" applyFill="1" applyBorder="1" applyAlignment="1">
      <alignment horizontal="left"/>
    </xf>
    <xf numFmtId="0" fontId="0" fillId="15" borderId="177" xfId="0" applyFill="1" applyBorder="1" applyAlignment="1">
      <alignment horizontal="left"/>
    </xf>
    <xf numFmtId="0" fontId="9" fillId="18" borderId="1" xfId="0" applyFont="1" applyFill="1" applyBorder="1" applyAlignment="1">
      <alignment horizontal="center"/>
    </xf>
    <xf numFmtId="0" fontId="9" fillId="20" borderId="87" xfId="0" applyFont="1" applyFill="1" applyBorder="1" applyAlignment="1">
      <alignment horizontal="center"/>
    </xf>
    <xf numFmtId="0" fontId="9" fillId="20" borderId="109" xfId="0" applyFont="1" applyFill="1" applyBorder="1" applyAlignment="1">
      <alignment horizontal="center"/>
    </xf>
    <xf numFmtId="0" fontId="9" fillId="30" borderId="133" xfId="0" applyFont="1" applyFill="1" applyBorder="1" applyAlignment="1">
      <alignment horizontal="left"/>
    </xf>
    <xf numFmtId="0" fontId="0" fillId="25" borderId="24" xfId="0" applyFill="1" applyBorder="1" applyAlignment="1">
      <alignment horizontal="center" vertical="center"/>
    </xf>
    <xf numFmtId="0" fontId="0" fillId="25" borderId="26" xfId="0" applyFill="1" applyBorder="1" applyAlignment="1">
      <alignment horizontal="center" vertical="center"/>
    </xf>
    <xf numFmtId="0" fontId="0" fillId="25" borderId="38" xfId="0" applyFill="1" applyBorder="1" applyAlignment="1">
      <alignment horizontal="center" vertical="center"/>
    </xf>
    <xf numFmtId="0" fontId="9" fillId="29" borderId="45" xfId="0" applyFont="1" applyFill="1" applyBorder="1" applyAlignment="1">
      <alignment horizontal="left"/>
    </xf>
    <xf numFmtId="0" fontId="0" fillId="25" borderId="87" xfId="0" applyFill="1" applyBorder="1" applyAlignment="1">
      <alignment horizontal="center" vertical="center"/>
    </xf>
    <xf numFmtId="0" fontId="0" fillId="25" borderId="109" xfId="0" applyFill="1" applyBorder="1" applyAlignment="1">
      <alignment horizontal="center" vertical="center"/>
    </xf>
    <xf numFmtId="0" fontId="0" fillId="25" borderId="102" xfId="0" applyFill="1" applyBorder="1" applyAlignment="1">
      <alignment horizontal="center" vertical="center"/>
    </xf>
    <xf numFmtId="0" fontId="9" fillId="30" borderId="45" xfId="0" applyFont="1" applyFill="1" applyBorder="1" applyAlignment="1">
      <alignment horizontal="left"/>
    </xf>
    <xf numFmtId="0" fontId="0" fillId="23" borderId="24" xfId="0" applyFill="1" applyBorder="1" applyAlignment="1">
      <alignment horizontal="center" vertical="center"/>
    </xf>
    <xf numFmtId="0" fontId="0" fillId="23" borderId="26" xfId="0" applyFill="1" applyBorder="1" applyAlignment="1">
      <alignment horizontal="center" vertical="center"/>
    </xf>
    <xf numFmtId="0" fontId="0" fillId="23" borderId="38" xfId="0" applyFill="1" applyBorder="1" applyAlignment="1">
      <alignment horizontal="center" vertical="center"/>
    </xf>
    <xf numFmtId="0" fontId="0" fillId="22" borderId="24" xfId="0" applyFill="1" applyBorder="1" applyAlignment="1">
      <alignment horizontal="center" vertical="center"/>
    </xf>
    <xf numFmtId="0" fontId="0" fillId="22" borderId="26" xfId="0" applyFill="1" applyBorder="1" applyAlignment="1">
      <alignment horizontal="center" vertical="center"/>
    </xf>
    <xf numFmtId="0" fontId="0" fillId="22" borderId="38" xfId="0" applyFill="1" applyBorder="1" applyAlignment="1">
      <alignment horizontal="center" vertical="center"/>
    </xf>
    <xf numFmtId="0" fontId="9" fillId="28" borderId="45" xfId="0" applyFont="1" applyFill="1" applyBorder="1" applyAlignment="1">
      <alignment horizontal="left"/>
    </xf>
    <xf numFmtId="0" fontId="9" fillId="21" borderId="24" xfId="0" applyFont="1" applyFill="1" applyBorder="1" applyAlignment="1">
      <alignment horizontal="center" vertical="center"/>
    </xf>
    <xf numFmtId="0" fontId="9" fillId="21" borderId="26" xfId="0" applyFont="1" applyFill="1" applyBorder="1" applyAlignment="1">
      <alignment horizontal="center" vertical="center"/>
    </xf>
    <xf numFmtId="0" fontId="9" fillId="21" borderId="38" xfId="0" applyFont="1" applyFill="1" applyBorder="1" applyAlignment="1">
      <alignment horizontal="center" vertical="center"/>
    </xf>
    <xf numFmtId="0" fontId="9" fillId="28" borderId="66" xfId="0" applyFont="1" applyFill="1" applyBorder="1" applyAlignment="1">
      <alignment horizontal="left"/>
    </xf>
    <xf numFmtId="0" fontId="9" fillId="21" borderId="71" xfId="0" applyFont="1" applyFill="1" applyBorder="1" applyAlignment="1">
      <alignment horizontal="center"/>
    </xf>
    <xf numFmtId="0" fontId="9" fillId="28" borderId="141" xfId="0" applyFont="1" applyFill="1" applyBorder="1" applyAlignment="1">
      <alignment horizontal="left"/>
    </xf>
    <xf numFmtId="0" fontId="0" fillId="16" borderId="24" xfId="0" applyFill="1" applyBorder="1" applyAlignment="1">
      <alignment horizontal="center" vertical="center"/>
    </xf>
    <xf numFmtId="0" fontId="0" fillId="16" borderId="26" xfId="0" applyFill="1" applyBorder="1" applyAlignment="1">
      <alignment horizontal="center" vertical="center"/>
    </xf>
    <xf numFmtId="0" fontId="0" fillId="16" borderId="38" xfId="0" applyFill="1" applyBorder="1" applyAlignment="1">
      <alignment horizontal="center" vertical="center"/>
    </xf>
    <xf numFmtId="0" fontId="0" fillId="16" borderId="87" xfId="0" applyFill="1" applyBorder="1" applyAlignment="1">
      <alignment horizontal="center" vertical="center"/>
    </xf>
    <xf numFmtId="0" fontId="0" fillId="16" borderId="109" xfId="0" applyFill="1" applyBorder="1" applyAlignment="1">
      <alignment horizontal="center" vertical="center"/>
    </xf>
    <xf numFmtId="0" fontId="0" fillId="16" borderId="102" xfId="0" applyFill="1" applyBorder="1" applyAlignment="1">
      <alignment horizontal="center" vertical="center"/>
    </xf>
    <xf numFmtId="0" fontId="9" fillId="16" borderId="157" xfId="0" applyFont="1" applyFill="1" applyBorder="1" applyAlignment="1">
      <alignment horizontal="left"/>
    </xf>
    <xf numFmtId="0" fontId="9" fillId="16" borderId="57" xfId="0" applyFont="1" applyFill="1" applyBorder="1" applyAlignment="1">
      <alignment horizontal="left"/>
    </xf>
    <xf numFmtId="0" fontId="9" fillId="16" borderId="58" xfId="0" applyFont="1" applyFill="1" applyBorder="1" applyAlignment="1">
      <alignment horizontal="left"/>
    </xf>
    <xf numFmtId="0" fontId="9" fillId="15" borderId="170" xfId="0" applyFont="1" applyFill="1" applyBorder="1" applyAlignment="1">
      <alignment horizontal="center" vertical="center"/>
    </xf>
    <xf numFmtId="0" fontId="9" fillId="15" borderId="171" xfId="0" applyFont="1" applyFill="1" applyBorder="1" applyAlignment="1">
      <alignment horizontal="center" vertical="center"/>
    </xf>
    <xf numFmtId="0" fontId="9" fillId="15" borderId="151" xfId="0" applyFont="1" applyFill="1" applyBorder="1" applyAlignment="1">
      <alignment horizontal="center" vertical="center"/>
    </xf>
    <xf numFmtId="0" fontId="0" fillId="24" borderId="28" xfId="0" applyFill="1" applyBorder="1" applyAlignment="1">
      <alignment horizontal="left"/>
    </xf>
    <xf numFmtId="0" fontId="0" fillId="24" borderId="24" xfId="0" applyFill="1" applyBorder="1" applyAlignment="1">
      <alignment horizontal="center" vertical="center"/>
    </xf>
    <xf numFmtId="0" fontId="0" fillId="24" borderId="26" xfId="0" applyFill="1" applyBorder="1" applyAlignment="1">
      <alignment horizontal="center" vertical="center"/>
    </xf>
    <xf numFmtId="0" fontId="0" fillId="24" borderId="38" xfId="0" applyFill="1" applyBorder="1" applyAlignment="1">
      <alignment horizontal="center" vertical="center"/>
    </xf>
    <xf numFmtId="0" fontId="0" fillId="15" borderId="24" xfId="0" applyFill="1" applyBorder="1" applyAlignment="1">
      <alignment horizontal="center" vertical="center"/>
    </xf>
    <xf numFmtId="0" fontId="0" fillId="15" borderId="26" xfId="0" applyFill="1" applyBorder="1" applyAlignment="1">
      <alignment horizontal="center" vertical="center"/>
    </xf>
    <xf numFmtId="0" fontId="0" fillId="15" borderId="38" xfId="0" applyFill="1" applyBorder="1" applyAlignment="1">
      <alignment horizontal="center" vertical="center"/>
    </xf>
    <xf numFmtId="0" fontId="0" fillId="44" borderId="24" xfId="0" applyFill="1" applyBorder="1" applyAlignment="1">
      <alignment horizontal="center"/>
    </xf>
    <xf numFmtId="0" fontId="0" fillId="44" borderId="26" xfId="0" applyFill="1" applyBorder="1" applyAlignment="1">
      <alignment horizontal="center"/>
    </xf>
    <xf numFmtId="0" fontId="0" fillId="44" borderId="38" xfId="0" applyFill="1" applyBorder="1" applyAlignment="1">
      <alignment horizontal="center"/>
    </xf>
    <xf numFmtId="0" fontId="17" fillId="43" borderId="83" xfId="0" applyFont="1" applyFill="1" applyBorder="1" applyAlignment="1">
      <alignment horizontal="center"/>
    </xf>
    <xf numFmtId="0" fontId="17" fillId="43" borderId="85" xfId="0" applyFont="1" applyFill="1" applyBorder="1" applyAlignment="1">
      <alignment horizontal="center"/>
    </xf>
    <xf numFmtId="0" fontId="0" fillId="44" borderId="87" xfId="0" applyFill="1" applyBorder="1" applyAlignment="1">
      <alignment horizontal="center"/>
    </xf>
    <xf numFmtId="0" fontId="0" fillId="44" borderId="109" xfId="0" applyFill="1" applyBorder="1" applyAlignment="1">
      <alignment horizontal="center"/>
    </xf>
    <xf numFmtId="0" fontId="0" fillId="44" borderId="102" xfId="0" applyFill="1" applyBorder="1" applyAlignment="1">
      <alignment horizontal="center"/>
    </xf>
    <xf numFmtId="0" fontId="0" fillId="15" borderId="17" xfId="0" applyFill="1" applyBorder="1" applyAlignment="1">
      <alignment horizontal="left"/>
    </xf>
    <xf numFmtId="0" fontId="0" fillId="15" borderId="13" xfId="0" applyFill="1" applyBorder="1" applyAlignment="1">
      <alignment horizontal="left"/>
    </xf>
    <xf numFmtId="0" fontId="0" fillId="15" borderId="175" xfId="0" applyFill="1" applyBorder="1" applyAlignment="1">
      <alignment horizontal="left"/>
    </xf>
    <xf numFmtId="0" fontId="0" fillId="15" borderId="31" xfId="0" applyFill="1" applyBorder="1" applyAlignment="1">
      <alignment horizontal="center" vertical="center"/>
    </xf>
    <xf numFmtId="0" fontId="0" fillId="15" borderId="32" xfId="0" applyFill="1" applyBorder="1" applyAlignment="1">
      <alignment horizontal="center" vertical="center"/>
    </xf>
    <xf numFmtId="0" fontId="0" fillId="15" borderId="33" xfId="0" applyFill="1" applyBorder="1" applyAlignment="1">
      <alignment horizontal="center" vertical="center"/>
    </xf>
    <xf numFmtId="0" fontId="0" fillId="15" borderId="179" xfId="0" applyFill="1" applyBorder="1" applyAlignment="1">
      <alignment horizontal="left"/>
    </xf>
    <xf numFmtId="0" fontId="16" fillId="35" borderId="1" xfId="0" applyFont="1" applyFill="1" applyBorder="1" applyAlignment="1">
      <alignment horizontal="center" vertical="center"/>
    </xf>
    <xf numFmtId="0" fontId="17" fillId="40" borderId="116" xfId="0" applyFont="1" applyFill="1" applyBorder="1" applyAlignment="1">
      <alignment horizontal="center"/>
    </xf>
    <xf numFmtId="0" fontId="17" fillId="40" borderId="117" xfId="0" applyFont="1" applyFill="1" applyBorder="1" applyAlignment="1">
      <alignment horizontal="center"/>
    </xf>
    <xf numFmtId="0" fontId="0" fillId="44" borderId="31" xfId="0" applyFill="1" applyBorder="1" applyAlignment="1">
      <alignment horizontal="center"/>
    </xf>
    <xf numFmtId="0" fontId="0" fillId="44" borderId="32" xfId="0" applyFill="1" applyBorder="1" applyAlignment="1">
      <alignment horizontal="center"/>
    </xf>
    <xf numFmtId="0" fontId="0" fillId="44" borderId="33" xfId="0" applyFill="1" applyBorder="1" applyAlignment="1">
      <alignment horizontal="center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78" xfId="0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17" fillId="41" borderId="169" xfId="0" applyFont="1" applyFill="1" applyBorder="1" applyAlignment="1">
      <alignment horizontal="center"/>
    </xf>
    <xf numFmtId="0" fontId="17" fillId="41" borderId="121" xfId="0" applyFont="1" applyFill="1" applyBorder="1" applyAlignment="1">
      <alignment horizontal="center"/>
    </xf>
    <xf numFmtId="0" fontId="17" fillId="42" borderId="169" xfId="0" applyFont="1" applyFill="1" applyBorder="1" applyAlignment="1">
      <alignment horizontal="center"/>
    </xf>
    <xf numFmtId="0" fontId="17" fillId="42" borderId="121" xfId="0" applyFont="1" applyFill="1" applyBorder="1" applyAlignment="1">
      <alignment horizontal="center"/>
    </xf>
    <xf numFmtId="49" fontId="15" fillId="34" borderId="0" xfId="0" applyNumberFormat="1" applyFont="1" applyFill="1" applyAlignment="1" applyProtection="1">
      <alignment horizontal="center" vertical="center" shrinkToFit="1"/>
      <protection locked="0"/>
    </xf>
    <xf numFmtId="0" fontId="0" fillId="25" borderId="24" xfId="0" applyFill="1" applyBorder="1" applyAlignment="1">
      <alignment horizontal="left"/>
    </xf>
    <xf numFmtId="0" fontId="0" fillId="25" borderId="26" xfId="0" applyFill="1" applyBorder="1" applyAlignment="1">
      <alignment horizontal="left"/>
    </xf>
    <xf numFmtId="0" fontId="0" fillId="25" borderId="27" xfId="0" applyFill="1" applyBorder="1" applyAlignment="1">
      <alignment horizontal="left"/>
    </xf>
    <xf numFmtId="0" fontId="9" fillId="25" borderId="24" xfId="0" applyFont="1" applyFill="1" applyBorder="1" applyAlignment="1">
      <alignment horizontal="center" vertical="center"/>
    </xf>
    <xf numFmtId="0" fontId="9" fillId="25" borderId="26" xfId="0" applyFont="1" applyFill="1" applyBorder="1" applyAlignment="1">
      <alignment horizontal="center" vertical="center"/>
    </xf>
    <xf numFmtId="0" fontId="9" fillId="25" borderId="38" xfId="0" applyFont="1" applyFill="1" applyBorder="1" applyAlignment="1">
      <alignment horizontal="center" vertical="center"/>
    </xf>
    <xf numFmtId="0" fontId="0" fillId="25" borderId="87" xfId="0" applyFill="1" applyBorder="1" applyAlignment="1">
      <alignment horizontal="left"/>
    </xf>
    <xf numFmtId="0" fontId="0" fillId="25" borderId="109" xfId="0" applyFill="1" applyBorder="1" applyAlignment="1">
      <alignment horizontal="left"/>
    </xf>
    <xf numFmtId="0" fontId="0" fillId="25" borderId="88" xfId="0" applyFill="1" applyBorder="1" applyAlignment="1">
      <alignment horizontal="left"/>
    </xf>
    <xf numFmtId="0" fontId="9" fillId="25" borderId="87" xfId="0" applyFont="1" applyFill="1" applyBorder="1" applyAlignment="1">
      <alignment horizontal="center" vertical="center"/>
    </xf>
    <xf numFmtId="0" fontId="9" fillId="25" borderId="109" xfId="0" applyFont="1" applyFill="1" applyBorder="1" applyAlignment="1">
      <alignment horizontal="center" vertical="center"/>
    </xf>
    <xf numFmtId="0" fontId="9" fillId="25" borderId="102" xfId="0" applyFont="1" applyFill="1" applyBorder="1" applyAlignment="1">
      <alignment horizontal="center" vertical="center"/>
    </xf>
    <xf numFmtId="0" fontId="0" fillId="23" borderId="24" xfId="0" applyFill="1" applyBorder="1" applyAlignment="1">
      <alignment horizontal="left"/>
    </xf>
    <xf numFmtId="0" fontId="0" fillId="23" borderId="26" xfId="0" applyFill="1" applyBorder="1" applyAlignment="1">
      <alignment horizontal="left"/>
    </xf>
    <xf numFmtId="0" fontId="0" fillId="23" borderId="27" xfId="0" applyFill="1" applyBorder="1" applyAlignment="1">
      <alignment horizontal="left"/>
    </xf>
    <xf numFmtId="0" fontId="9" fillId="23" borderId="24" xfId="0" applyFont="1" applyFill="1" applyBorder="1" applyAlignment="1">
      <alignment horizontal="center" vertical="center"/>
    </xf>
    <xf numFmtId="0" fontId="9" fillId="23" borderId="26" xfId="0" applyFont="1" applyFill="1" applyBorder="1" applyAlignment="1">
      <alignment horizontal="center" vertical="center"/>
    </xf>
    <xf numFmtId="0" fontId="9" fillId="23" borderId="38" xfId="0" applyFont="1" applyFill="1" applyBorder="1" applyAlignment="1">
      <alignment horizontal="center" vertical="center"/>
    </xf>
    <xf numFmtId="0" fontId="0" fillId="22" borderId="24" xfId="0" applyFill="1" applyBorder="1" applyAlignment="1">
      <alignment horizontal="left"/>
    </xf>
    <xf numFmtId="0" fontId="0" fillId="22" borderId="26" xfId="0" applyFill="1" applyBorder="1" applyAlignment="1">
      <alignment horizontal="left"/>
    </xf>
    <xf numFmtId="0" fontId="0" fillId="22" borderId="27" xfId="0" applyFill="1" applyBorder="1" applyAlignment="1">
      <alignment horizontal="left"/>
    </xf>
    <xf numFmtId="0" fontId="9" fillId="22" borderId="24" xfId="0" applyFont="1" applyFill="1" applyBorder="1" applyAlignment="1">
      <alignment horizontal="center" vertical="center"/>
    </xf>
    <xf numFmtId="0" fontId="9" fillId="22" borderId="26" xfId="0" applyFont="1" applyFill="1" applyBorder="1" applyAlignment="1">
      <alignment horizontal="center" vertical="center"/>
    </xf>
    <xf numFmtId="0" fontId="9" fillId="22" borderId="38" xfId="0" applyFont="1" applyFill="1" applyBorder="1" applyAlignment="1">
      <alignment horizontal="center" vertical="center"/>
    </xf>
    <xf numFmtId="0" fontId="9" fillId="21" borderId="24" xfId="0" applyFont="1" applyFill="1" applyBorder="1" applyAlignment="1">
      <alignment horizontal="left"/>
    </xf>
    <xf numFmtId="0" fontId="9" fillId="21" borderId="26" xfId="0" applyFont="1" applyFill="1" applyBorder="1" applyAlignment="1">
      <alignment horizontal="left"/>
    </xf>
    <xf numFmtId="0" fontId="9" fillId="21" borderId="27" xfId="0" applyFont="1" applyFill="1" applyBorder="1" applyAlignment="1">
      <alignment horizontal="left"/>
    </xf>
    <xf numFmtId="0" fontId="9" fillId="21" borderId="31" xfId="0" applyFont="1" applyFill="1" applyBorder="1" applyAlignment="1">
      <alignment horizontal="left"/>
    </xf>
    <xf numFmtId="0" fontId="9" fillId="21" borderId="32" xfId="0" applyFont="1" applyFill="1" applyBorder="1" applyAlignment="1">
      <alignment horizontal="left"/>
    </xf>
    <xf numFmtId="0" fontId="9" fillId="21" borderId="108" xfId="0" applyFont="1" applyFill="1" applyBorder="1" applyAlignment="1">
      <alignment horizontal="left"/>
    </xf>
    <xf numFmtId="0" fontId="15" fillId="34" borderId="0" xfId="0" applyFont="1" applyFill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0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9" fillId="20" borderId="89" xfId="0" applyFont="1" applyFill="1" applyBorder="1" applyAlignment="1">
      <alignment horizontal="center"/>
    </xf>
    <xf numFmtId="0" fontId="0" fillId="20" borderId="102" xfId="0" applyFill="1" applyBorder="1" applyAlignment="1">
      <alignment horizontal="center"/>
    </xf>
    <xf numFmtId="0" fontId="0" fillId="16" borderId="133" xfId="0" applyFill="1" applyBorder="1" applyAlignment="1">
      <alignment horizontal="left"/>
    </xf>
    <xf numFmtId="0" fontId="9" fillId="16" borderId="89" xfId="0" applyFont="1" applyFill="1" applyBorder="1" applyAlignment="1">
      <alignment horizontal="left"/>
    </xf>
    <xf numFmtId="0" fontId="9" fillId="16" borderId="109" xfId="0" applyFont="1" applyFill="1" applyBorder="1" applyAlignment="1">
      <alignment horizontal="left"/>
    </xf>
    <xf numFmtId="0" fontId="9" fillId="16" borderId="102" xfId="0" applyFont="1" applyFill="1" applyBorder="1" applyAlignment="1">
      <alignment horizontal="left"/>
    </xf>
    <xf numFmtId="0" fontId="9" fillId="15" borderId="181" xfId="0" applyFont="1" applyFill="1" applyBorder="1" applyAlignment="1">
      <alignment horizontal="center" vertical="center"/>
    </xf>
    <xf numFmtId="0" fontId="9" fillId="21" borderId="31" xfId="0" applyFont="1" applyFill="1" applyBorder="1" applyAlignment="1">
      <alignment horizontal="center"/>
    </xf>
    <xf numFmtId="0" fontId="9" fillId="21" borderId="32" xfId="0" applyFont="1" applyFill="1" applyBorder="1" applyAlignment="1">
      <alignment horizontal="center"/>
    </xf>
    <xf numFmtId="0" fontId="9" fillId="21" borderId="33" xfId="0" applyFont="1" applyFill="1" applyBorder="1" applyAlignment="1">
      <alignment horizontal="center"/>
    </xf>
    <xf numFmtId="0" fontId="9" fillId="18" borderId="94" xfId="0" applyFont="1" applyFill="1" applyBorder="1" applyAlignment="1">
      <alignment horizontal="center"/>
    </xf>
    <xf numFmtId="0" fontId="9" fillId="18" borderId="32" xfId="0" applyFont="1" applyFill="1" applyBorder="1" applyAlignment="1">
      <alignment horizontal="center"/>
    </xf>
    <xf numFmtId="0" fontId="9" fillId="18" borderId="33" xfId="0" applyFont="1" applyFill="1" applyBorder="1" applyAlignment="1">
      <alignment horizontal="center"/>
    </xf>
    <xf numFmtId="0" fontId="0" fillId="16" borderId="25" xfId="0" applyFill="1" applyBorder="1" applyAlignment="1">
      <alignment horizontal="left"/>
    </xf>
    <xf numFmtId="0" fontId="0" fillId="16" borderId="26" xfId="0" applyFill="1" applyBorder="1" applyAlignment="1">
      <alignment horizontal="left"/>
    </xf>
    <xf numFmtId="0" fontId="0" fillId="16" borderId="27" xfId="0" applyFill="1" applyBorder="1" applyAlignment="1">
      <alignment horizontal="left"/>
    </xf>
    <xf numFmtId="0" fontId="0" fillId="24" borderId="25" xfId="0" applyFill="1" applyBorder="1" applyAlignment="1">
      <alignment horizontal="left"/>
    </xf>
    <xf numFmtId="0" fontId="0" fillId="24" borderId="26" xfId="0" applyFill="1" applyBorder="1" applyAlignment="1">
      <alignment horizontal="left"/>
    </xf>
    <xf numFmtId="0" fontId="0" fillId="24" borderId="27" xfId="0" applyFill="1" applyBorder="1" applyAlignment="1">
      <alignment horizontal="left"/>
    </xf>
    <xf numFmtId="0" fontId="0" fillId="15" borderId="26" xfId="0" applyFill="1" applyBorder="1" applyAlignment="1">
      <alignment horizontal="left"/>
    </xf>
    <xf numFmtId="0" fontId="0" fillId="15" borderId="27" xfId="0" applyFill="1" applyBorder="1" applyAlignment="1">
      <alignment horizontal="left"/>
    </xf>
    <xf numFmtId="0" fontId="9" fillId="14" borderId="104" xfId="0" applyFont="1" applyFill="1" applyBorder="1" applyAlignment="1">
      <alignment horizontal="center"/>
    </xf>
    <xf numFmtId="0" fontId="0" fillId="15" borderId="22" xfId="0" applyFill="1" applyBorder="1" applyAlignment="1">
      <alignment horizontal="left"/>
    </xf>
    <xf numFmtId="0" fontId="0" fillId="15" borderId="156" xfId="0" applyFill="1" applyBorder="1" applyAlignment="1">
      <alignment horizontal="left"/>
    </xf>
    <xf numFmtId="0" fontId="0" fillId="15" borderId="94" xfId="0" applyFill="1" applyBorder="1" applyAlignment="1">
      <alignment horizontal="left"/>
    </xf>
    <xf numFmtId="0" fontId="0" fillId="15" borderId="32" xfId="0" applyFill="1" applyBorder="1" applyAlignment="1">
      <alignment horizontal="left"/>
    </xf>
    <xf numFmtId="0" fontId="0" fillId="15" borderId="108" xfId="0" applyFill="1" applyBorder="1" applyAlignment="1">
      <alignment horizontal="left"/>
    </xf>
    <xf numFmtId="0" fontId="17" fillId="40" borderId="31" xfId="0" applyFont="1" applyFill="1" applyBorder="1" applyAlignment="1">
      <alignment horizontal="center"/>
    </xf>
    <xf numFmtId="0" fontId="17" fillId="40" borderId="32" xfId="0" applyFont="1" applyFill="1" applyBorder="1" applyAlignment="1">
      <alignment horizontal="center"/>
    </xf>
    <xf numFmtId="0" fontId="17" fillId="40" borderId="108" xfId="0" applyFont="1" applyFill="1" applyBorder="1" applyAlignment="1">
      <alignment horizontal="center"/>
    </xf>
    <xf numFmtId="0" fontId="18" fillId="44" borderId="31" xfId="0" applyFont="1" applyFill="1" applyBorder="1" applyAlignment="1">
      <alignment horizontal="center"/>
    </xf>
    <xf numFmtId="0" fontId="18" fillId="44" borderId="32" xfId="0" applyFont="1" applyFill="1" applyBorder="1" applyAlignment="1">
      <alignment horizontal="center"/>
    </xf>
    <xf numFmtId="0" fontId="18" fillId="44" borderId="33" xfId="0" applyFont="1" applyFill="1" applyBorder="1" applyAlignment="1">
      <alignment horizont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17" fillId="41" borderId="24" xfId="0" applyFont="1" applyFill="1" applyBorder="1" applyAlignment="1">
      <alignment horizontal="center"/>
    </xf>
    <xf numFmtId="0" fontId="17" fillId="41" borderId="26" xfId="0" applyFont="1" applyFill="1" applyBorder="1" applyAlignment="1">
      <alignment horizontal="center"/>
    </xf>
    <xf numFmtId="0" fontId="17" fillId="41" borderId="27" xfId="0" applyFont="1" applyFill="1" applyBorder="1" applyAlignment="1">
      <alignment horizontal="center"/>
    </xf>
    <xf numFmtId="0" fontId="18" fillId="44" borderId="24" xfId="0" applyFont="1" applyFill="1" applyBorder="1" applyAlignment="1">
      <alignment horizontal="center"/>
    </xf>
    <xf numFmtId="0" fontId="18" fillId="44" borderId="26" xfId="0" applyFont="1" applyFill="1" applyBorder="1" applyAlignment="1">
      <alignment horizontal="center"/>
    </xf>
    <xf numFmtId="0" fontId="18" fillId="44" borderId="38" xfId="0" applyFont="1" applyFill="1" applyBorder="1" applyAlignment="1">
      <alignment horizontal="center"/>
    </xf>
    <xf numFmtId="0" fontId="17" fillId="42" borderId="24" xfId="0" applyFont="1" applyFill="1" applyBorder="1" applyAlignment="1">
      <alignment horizontal="center"/>
    </xf>
    <xf numFmtId="0" fontId="17" fillId="42" borderId="26" xfId="0" applyFont="1" applyFill="1" applyBorder="1" applyAlignment="1">
      <alignment horizontal="center"/>
    </xf>
    <xf numFmtId="0" fontId="17" fillId="42" borderId="27" xfId="0" applyFont="1" applyFill="1" applyBorder="1" applyAlignment="1">
      <alignment horizontal="center"/>
    </xf>
    <xf numFmtId="0" fontId="17" fillId="43" borderId="87" xfId="0" applyFont="1" applyFill="1" applyBorder="1" applyAlignment="1">
      <alignment horizontal="center"/>
    </xf>
    <xf numFmtId="0" fontId="17" fillId="43" borderId="109" xfId="0" applyFont="1" applyFill="1" applyBorder="1" applyAlignment="1">
      <alignment horizontal="center"/>
    </xf>
    <xf numFmtId="0" fontId="17" fillId="43" borderId="88" xfId="0" applyFont="1" applyFill="1" applyBorder="1" applyAlignment="1">
      <alignment horizontal="center"/>
    </xf>
    <xf numFmtId="0" fontId="18" fillId="44" borderId="87" xfId="0" applyFont="1" applyFill="1" applyBorder="1" applyAlignment="1">
      <alignment horizontal="center"/>
    </xf>
    <xf numFmtId="0" fontId="18" fillId="44" borderId="109" xfId="0" applyFont="1" applyFill="1" applyBorder="1" applyAlignment="1">
      <alignment horizontal="center"/>
    </xf>
    <xf numFmtId="0" fontId="18" fillId="44" borderId="102" xfId="0" applyFont="1" applyFill="1" applyBorder="1" applyAlignment="1">
      <alignment horizontal="center"/>
    </xf>
    <xf numFmtId="0" fontId="0" fillId="25" borderId="162" xfId="0" applyFill="1" applyBorder="1" applyAlignment="1">
      <alignment horizontal="center" vertical="center"/>
    </xf>
    <xf numFmtId="0" fontId="0" fillId="25" borderId="149" xfId="0" applyFill="1" applyBorder="1" applyAlignment="1">
      <alignment horizontal="center" vertical="center"/>
    </xf>
    <xf numFmtId="0" fontId="0" fillId="25" borderId="150" xfId="0" applyFill="1" applyBorder="1" applyAlignment="1">
      <alignment horizontal="center" vertical="center"/>
    </xf>
    <xf numFmtId="0" fontId="0" fillId="25" borderId="170" xfId="0" applyFill="1" applyBorder="1" applyAlignment="1">
      <alignment horizontal="center" vertical="center"/>
    </xf>
    <xf numFmtId="0" fontId="0" fillId="25" borderId="171" xfId="0" applyFill="1" applyBorder="1" applyAlignment="1">
      <alignment horizontal="center" vertical="center"/>
    </xf>
    <xf numFmtId="0" fontId="0" fillId="25" borderId="151" xfId="0" applyFill="1" applyBorder="1" applyAlignment="1">
      <alignment horizontal="center" vertical="center"/>
    </xf>
    <xf numFmtId="0" fontId="0" fillId="23" borderId="162" xfId="0" applyFill="1" applyBorder="1" applyAlignment="1">
      <alignment horizontal="center" vertical="center"/>
    </xf>
    <xf numFmtId="0" fontId="0" fillId="23" borderId="149" xfId="0" applyFill="1" applyBorder="1" applyAlignment="1">
      <alignment horizontal="center" vertical="center"/>
    </xf>
    <xf numFmtId="0" fontId="0" fillId="23" borderId="150" xfId="0" applyFill="1" applyBorder="1" applyAlignment="1">
      <alignment horizontal="center" vertical="center"/>
    </xf>
    <xf numFmtId="0" fontId="0" fillId="22" borderId="162" xfId="0" applyFill="1" applyBorder="1" applyAlignment="1">
      <alignment horizontal="left"/>
    </xf>
    <xf numFmtId="0" fontId="0" fillId="22" borderId="149" xfId="0" applyFill="1" applyBorder="1" applyAlignment="1">
      <alignment horizontal="left"/>
    </xf>
    <xf numFmtId="0" fontId="0" fillId="22" borderId="182" xfId="0" applyFill="1" applyBorder="1" applyAlignment="1">
      <alignment horizontal="left"/>
    </xf>
    <xf numFmtId="0" fontId="0" fillId="22" borderId="31" xfId="0" applyFill="1" applyBorder="1" applyAlignment="1">
      <alignment horizontal="center" vertical="center"/>
    </xf>
    <xf numFmtId="0" fontId="0" fillId="22" borderId="32" xfId="0" applyFill="1" applyBorder="1" applyAlignment="1">
      <alignment horizontal="center" vertical="center"/>
    </xf>
    <xf numFmtId="0" fontId="0" fillId="22" borderId="33" xfId="0" applyFill="1" applyBorder="1" applyAlignment="1">
      <alignment horizontal="center" vertical="center"/>
    </xf>
    <xf numFmtId="0" fontId="0" fillId="22" borderId="162" xfId="0" applyFill="1" applyBorder="1" applyAlignment="1">
      <alignment horizontal="center" vertical="center"/>
    </xf>
    <xf numFmtId="0" fontId="0" fillId="22" borderId="149" xfId="0" applyFill="1" applyBorder="1" applyAlignment="1">
      <alignment horizontal="center" vertical="center"/>
    </xf>
    <xf numFmtId="0" fontId="0" fillId="22" borderId="150" xfId="0" applyFill="1" applyBorder="1" applyAlignment="1">
      <alignment horizontal="center" vertical="center"/>
    </xf>
    <xf numFmtId="0" fontId="9" fillId="21" borderId="112" xfId="0" applyFont="1" applyFill="1" applyBorder="1" applyAlignment="1">
      <alignment horizontal="center"/>
    </xf>
    <xf numFmtId="0" fontId="9" fillId="21" borderId="113" xfId="0" applyFont="1" applyFill="1" applyBorder="1" applyAlignment="1">
      <alignment horizontal="center"/>
    </xf>
    <xf numFmtId="0" fontId="9" fillId="21" borderId="114" xfId="0" applyFont="1" applyFill="1" applyBorder="1" applyAlignment="1">
      <alignment horizontal="center"/>
    </xf>
    <xf numFmtId="0" fontId="9" fillId="18" borderId="31" xfId="0" applyFont="1" applyFill="1" applyBorder="1" applyAlignment="1">
      <alignment horizontal="center"/>
    </xf>
    <xf numFmtId="0" fontId="17" fillId="40" borderId="31" xfId="0" applyFont="1" applyFill="1" applyBorder="1" applyAlignment="1">
      <alignment horizontal="center" vertical="center"/>
    </xf>
    <xf numFmtId="0" fontId="17" fillId="40" borderId="32" xfId="0" applyFont="1" applyFill="1" applyBorder="1" applyAlignment="1">
      <alignment horizontal="center" vertical="center"/>
    </xf>
    <xf numFmtId="0" fontId="17" fillId="40" borderId="108" xfId="0" applyFont="1" applyFill="1" applyBorder="1" applyAlignment="1">
      <alignment horizontal="center" vertical="center"/>
    </xf>
    <xf numFmtId="0" fontId="0" fillId="22" borderId="31" xfId="0" applyFill="1" applyBorder="1" applyAlignment="1">
      <alignment horizontal="left"/>
    </xf>
    <xf numFmtId="0" fontId="0" fillId="22" borderId="32" xfId="0" applyFill="1" applyBorder="1" applyAlignment="1">
      <alignment horizontal="left"/>
    </xf>
    <xf numFmtId="0" fontId="0" fillId="22" borderId="108" xfId="0" applyFill="1" applyBorder="1" applyAlignment="1">
      <alignment horizontal="left"/>
    </xf>
    <xf numFmtId="0" fontId="0" fillId="16" borderId="87" xfId="0" applyFill="1" applyBorder="1" applyAlignment="1">
      <alignment horizontal="left"/>
    </xf>
    <xf numFmtId="0" fontId="0" fillId="16" borderId="109" xfId="0" applyFill="1" applyBorder="1" applyAlignment="1">
      <alignment horizontal="left"/>
    </xf>
    <xf numFmtId="0" fontId="0" fillId="16" borderId="88" xfId="0" applyFill="1" applyBorder="1" applyAlignment="1">
      <alignment horizontal="left"/>
    </xf>
    <xf numFmtId="0" fontId="9" fillId="16" borderId="88" xfId="0" applyFont="1" applyFill="1" applyBorder="1" applyAlignment="1">
      <alignment horizontal="left"/>
    </xf>
    <xf numFmtId="0" fontId="0" fillId="16" borderId="24" xfId="0" applyFill="1" applyBorder="1" applyAlignment="1">
      <alignment horizontal="left"/>
    </xf>
    <xf numFmtId="0" fontId="0" fillId="24" borderId="24" xfId="0" applyFill="1" applyBorder="1" applyAlignment="1">
      <alignment horizontal="left"/>
    </xf>
    <xf numFmtId="0" fontId="0" fillId="15" borderId="24" xfId="0" applyFill="1" applyBorder="1" applyAlignment="1">
      <alignment horizontal="left"/>
    </xf>
    <xf numFmtId="0" fontId="0" fillId="15" borderId="31" xfId="0" applyFill="1" applyBorder="1" applyAlignment="1">
      <alignment horizontal="left"/>
    </xf>
    <xf numFmtId="0" fontId="18" fillId="44" borderId="31" xfId="0" applyFont="1" applyFill="1" applyBorder="1" applyAlignment="1">
      <alignment horizontal="center" vertical="center"/>
    </xf>
    <xf numFmtId="0" fontId="18" fillId="44" borderId="32" xfId="0" applyFont="1" applyFill="1" applyBorder="1" applyAlignment="1">
      <alignment horizontal="center" vertical="center"/>
    </xf>
    <xf numFmtId="0" fontId="18" fillId="44" borderId="33" xfId="0" applyFont="1" applyFill="1" applyBorder="1" applyAlignment="1">
      <alignment horizontal="center" vertical="center"/>
    </xf>
    <xf numFmtId="0" fontId="17" fillId="41" borderId="24" xfId="0" applyFont="1" applyFill="1" applyBorder="1" applyAlignment="1">
      <alignment horizontal="center" vertical="center"/>
    </xf>
    <xf numFmtId="0" fontId="17" fillId="41" borderId="26" xfId="0" applyFont="1" applyFill="1" applyBorder="1" applyAlignment="1">
      <alignment horizontal="center" vertical="center"/>
    </xf>
    <xf numFmtId="0" fontId="17" fillId="41" borderId="27" xfId="0" applyFont="1" applyFill="1" applyBorder="1" applyAlignment="1">
      <alignment horizontal="center" vertical="center"/>
    </xf>
    <xf numFmtId="0" fontId="18" fillId="44" borderId="24" xfId="0" applyFont="1" applyFill="1" applyBorder="1" applyAlignment="1">
      <alignment horizontal="center" vertical="center"/>
    </xf>
    <xf numFmtId="0" fontId="18" fillId="44" borderId="26" xfId="0" applyFont="1" applyFill="1" applyBorder="1" applyAlignment="1">
      <alignment horizontal="center" vertical="center"/>
    </xf>
    <xf numFmtId="0" fontId="18" fillId="44" borderId="38" xfId="0" applyFont="1" applyFill="1" applyBorder="1" applyAlignment="1">
      <alignment horizontal="center" vertical="center"/>
    </xf>
    <xf numFmtId="0" fontId="17" fillId="42" borderId="24" xfId="0" applyFont="1" applyFill="1" applyBorder="1" applyAlignment="1">
      <alignment horizontal="center" vertical="center"/>
    </xf>
    <xf numFmtId="0" fontId="17" fillId="42" borderId="26" xfId="0" applyFont="1" applyFill="1" applyBorder="1" applyAlignment="1">
      <alignment horizontal="center" vertical="center"/>
    </xf>
    <xf numFmtId="0" fontId="17" fillId="42" borderId="27" xfId="0" applyFont="1" applyFill="1" applyBorder="1" applyAlignment="1">
      <alignment horizontal="center" vertical="center"/>
    </xf>
    <xf numFmtId="0" fontId="17" fillId="43" borderId="87" xfId="0" applyFont="1" applyFill="1" applyBorder="1" applyAlignment="1">
      <alignment horizontal="center" vertical="center"/>
    </xf>
    <xf numFmtId="0" fontId="17" fillId="43" borderId="109" xfId="0" applyFont="1" applyFill="1" applyBorder="1" applyAlignment="1">
      <alignment horizontal="center" vertical="center"/>
    </xf>
    <xf numFmtId="0" fontId="17" fillId="43" borderId="88" xfId="0" applyFont="1" applyFill="1" applyBorder="1" applyAlignment="1">
      <alignment horizontal="center" vertical="center"/>
    </xf>
    <xf numFmtId="0" fontId="18" fillId="44" borderId="87" xfId="0" applyFont="1" applyFill="1" applyBorder="1" applyAlignment="1">
      <alignment horizontal="center" vertical="center"/>
    </xf>
    <xf numFmtId="0" fontId="18" fillId="44" borderId="109" xfId="0" applyFont="1" applyFill="1" applyBorder="1" applyAlignment="1">
      <alignment horizontal="center" vertical="center"/>
    </xf>
    <xf numFmtId="0" fontId="18" fillId="44" borderId="102" xfId="0" applyFont="1" applyFill="1" applyBorder="1" applyAlignment="1">
      <alignment horizontal="center" vertical="center"/>
    </xf>
    <xf numFmtId="0" fontId="17" fillId="36" borderId="31" xfId="0" applyFont="1" applyFill="1" applyBorder="1" applyAlignment="1">
      <alignment horizontal="center" vertical="center"/>
    </xf>
    <xf numFmtId="0" fontId="17" fillId="36" borderId="32" xfId="0" applyFont="1" applyFill="1" applyBorder="1" applyAlignment="1">
      <alignment horizontal="center" vertical="center"/>
    </xf>
    <xf numFmtId="0" fontId="17" fillId="36" borderId="108" xfId="0" applyFont="1" applyFill="1" applyBorder="1" applyAlignment="1">
      <alignment horizontal="center" vertical="center"/>
    </xf>
    <xf numFmtId="0" fontId="18" fillId="0" borderId="31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3" xfId="0" applyFont="1" applyBorder="1" applyAlignment="1">
      <alignment horizontal="center" vertical="center"/>
    </xf>
    <xf numFmtId="0" fontId="17" fillId="37" borderId="24" xfId="0" applyFont="1" applyFill="1" applyBorder="1" applyAlignment="1">
      <alignment horizontal="center" vertical="center"/>
    </xf>
    <xf numFmtId="0" fontId="17" fillId="37" borderId="26" xfId="0" applyFont="1" applyFill="1" applyBorder="1" applyAlignment="1">
      <alignment horizontal="center" vertical="center"/>
    </xf>
    <xf numFmtId="0" fontId="17" fillId="37" borderId="27" xfId="0" applyFont="1" applyFill="1" applyBorder="1" applyAlignment="1">
      <alignment horizontal="center" vertical="center"/>
    </xf>
    <xf numFmtId="0" fontId="18" fillId="0" borderId="24" xfId="0" applyFont="1" applyBorder="1" applyAlignment="1">
      <alignment horizontal="center" vertical="center"/>
    </xf>
    <xf numFmtId="0" fontId="18" fillId="0" borderId="26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7" fillId="38" borderId="24" xfId="0" applyFont="1" applyFill="1" applyBorder="1" applyAlignment="1">
      <alignment horizontal="center" vertical="center"/>
    </xf>
    <xf numFmtId="0" fontId="17" fillId="38" borderId="26" xfId="0" applyFont="1" applyFill="1" applyBorder="1" applyAlignment="1">
      <alignment horizontal="center" vertical="center"/>
    </xf>
    <xf numFmtId="0" fontId="17" fillId="38" borderId="27" xfId="0" applyFont="1" applyFill="1" applyBorder="1" applyAlignment="1">
      <alignment horizontal="center" vertical="center"/>
    </xf>
    <xf numFmtId="0" fontId="17" fillId="39" borderId="87" xfId="0" applyFont="1" applyFill="1" applyBorder="1" applyAlignment="1">
      <alignment horizontal="center" vertical="center"/>
    </xf>
    <xf numFmtId="0" fontId="17" fillId="39" borderId="109" xfId="0" applyFont="1" applyFill="1" applyBorder="1" applyAlignment="1">
      <alignment horizontal="center" vertical="center"/>
    </xf>
    <xf numFmtId="0" fontId="17" fillId="39" borderId="88" xfId="0" applyFont="1" applyFill="1" applyBorder="1" applyAlignment="1">
      <alignment horizontal="center" vertical="center"/>
    </xf>
    <xf numFmtId="0" fontId="18" fillId="0" borderId="87" xfId="0" applyFont="1" applyBorder="1" applyAlignment="1">
      <alignment horizontal="center" vertical="center"/>
    </xf>
    <xf numFmtId="0" fontId="18" fillId="0" borderId="109" xfId="0" applyFont="1" applyBorder="1" applyAlignment="1">
      <alignment horizontal="center" vertical="center"/>
    </xf>
    <xf numFmtId="0" fontId="18" fillId="0" borderId="102" xfId="0" applyFont="1" applyBorder="1" applyAlignment="1">
      <alignment horizontal="center" vertical="center"/>
    </xf>
    <xf numFmtId="0" fontId="0" fillId="15" borderId="108" xfId="0" applyFill="1" applyBorder="1" applyAlignment="1">
      <alignment horizontal="center" vertical="center"/>
    </xf>
    <xf numFmtId="0" fontId="0" fillId="15" borderId="33" xfId="0" applyFill="1" applyBorder="1" applyAlignment="1">
      <alignment horizontal="left"/>
    </xf>
    <xf numFmtId="0" fontId="0" fillId="15" borderId="94" xfId="0" applyFill="1" applyBorder="1" applyAlignment="1">
      <alignment horizontal="center" vertical="center"/>
    </xf>
    <xf numFmtId="0" fontId="0" fillId="15" borderId="27" xfId="0" applyFill="1" applyBorder="1" applyAlignment="1">
      <alignment horizontal="center" vertical="center"/>
    </xf>
    <xf numFmtId="0" fontId="0" fillId="15" borderId="25" xfId="0" applyFill="1" applyBorder="1" applyAlignment="1">
      <alignment horizontal="center" vertical="center"/>
    </xf>
    <xf numFmtId="0" fontId="0" fillId="24" borderId="27" xfId="0" applyFill="1" applyBorder="1" applyAlignment="1">
      <alignment horizontal="center" vertical="center"/>
    </xf>
    <xf numFmtId="0" fontId="0" fillId="24" borderId="38" xfId="0" applyFill="1" applyBorder="1" applyAlignment="1">
      <alignment horizontal="left"/>
    </xf>
    <xf numFmtId="0" fontId="0" fillId="24" borderId="25" xfId="0" applyFill="1" applyBorder="1" applyAlignment="1">
      <alignment horizontal="center" vertical="center"/>
    </xf>
    <xf numFmtId="0" fontId="0" fillId="16" borderId="27" xfId="0" applyFill="1" applyBorder="1" applyAlignment="1">
      <alignment horizontal="center" vertical="center"/>
    </xf>
    <xf numFmtId="0" fontId="0" fillId="16" borderId="38" xfId="0" applyFill="1" applyBorder="1" applyAlignment="1">
      <alignment horizontal="left"/>
    </xf>
    <xf numFmtId="0" fontId="0" fillId="16" borderId="25" xfId="0" applyFill="1" applyBorder="1" applyAlignment="1">
      <alignment horizontal="center" vertical="center"/>
    </xf>
    <xf numFmtId="0" fontId="0" fillId="16" borderId="228" xfId="0" applyFill="1" applyBorder="1" applyAlignment="1">
      <alignment horizontal="left"/>
    </xf>
    <xf numFmtId="0" fontId="0" fillId="16" borderId="195" xfId="0" applyFill="1" applyBorder="1" applyAlignment="1">
      <alignment horizontal="left"/>
    </xf>
    <xf numFmtId="0" fontId="0" fillId="16" borderId="229" xfId="0" applyFill="1" applyBorder="1" applyAlignment="1">
      <alignment horizontal="left"/>
    </xf>
    <xf numFmtId="0" fontId="0" fillId="16" borderId="208" xfId="0" applyFill="1" applyBorder="1" applyAlignment="1">
      <alignment horizontal="center" vertical="center"/>
    </xf>
    <xf numFmtId="0" fontId="0" fillId="16" borderId="195" xfId="0" applyFill="1" applyBorder="1" applyAlignment="1">
      <alignment horizontal="center" vertical="center"/>
    </xf>
    <xf numFmtId="0" fontId="0" fillId="16" borderId="229" xfId="0" applyFill="1" applyBorder="1" applyAlignment="1">
      <alignment horizontal="center" vertical="center"/>
    </xf>
    <xf numFmtId="0" fontId="0" fillId="16" borderId="88" xfId="0" applyFill="1" applyBorder="1" applyAlignment="1">
      <alignment horizontal="center" vertical="center"/>
    </xf>
    <xf numFmtId="0" fontId="9" fillId="16" borderId="87" xfId="0" applyFont="1" applyFill="1" applyBorder="1" applyAlignment="1">
      <alignment horizontal="left"/>
    </xf>
    <xf numFmtId="0" fontId="9" fillId="15" borderId="173" xfId="0" applyFont="1" applyFill="1" applyBorder="1" applyAlignment="1">
      <alignment horizontal="center" vertical="center"/>
    </xf>
    <xf numFmtId="0" fontId="9" fillId="15" borderId="113" xfId="0" applyFont="1" applyFill="1" applyBorder="1" applyAlignment="1">
      <alignment horizontal="center" vertical="center"/>
    </xf>
    <xf numFmtId="0" fontId="9" fillId="15" borderId="114" xfId="0" applyFont="1" applyFill="1" applyBorder="1" applyAlignment="1">
      <alignment horizontal="center" vertical="center"/>
    </xf>
    <xf numFmtId="0" fontId="0" fillId="16" borderId="35" xfId="0" applyFill="1" applyBorder="1" applyAlignment="1" applyProtection="1">
      <alignment horizontal="center" vertical="center"/>
      <protection locked="0"/>
    </xf>
    <xf numFmtId="0" fontId="0" fillId="23" borderId="104" xfId="0" applyFill="1" applyBorder="1" applyAlignment="1"/>
  </cellXfs>
  <cellStyles count="4">
    <cellStyle name="Estilo 3" xfId="2" xr:uid="{00000000-0005-0000-0000-000000000000}"/>
    <cellStyle name="Hipervínculo" xfId="1" builtinId="8"/>
    <cellStyle name="Normal" xfId="0" builtinId="0"/>
    <cellStyle name="Normal 2" xfId="3" xr:uid="{00000000-0005-0000-0000-000003000000}"/>
  </cellStyles>
  <dxfs count="260"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patternFill>
          <fgColor indexed="64"/>
          <bgColor rgb="FFFFFF99"/>
        </patternFill>
      </fill>
    </dxf>
    <dxf>
      <fill>
        <patternFill>
          <fgColor indexed="64"/>
          <bgColor rgb="FFFFFF66"/>
        </pattern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  <dxf>
      <fill>
        <gradientFill degree="90">
          <stop position="0">
            <color theme="0"/>
          </stop>
          <stop position="1">
            <color rgb="FFFF0000"/>
          </stop>
        </gradientFill>
      </fill>
    </dxf>
    <dxf>
      <fill>
        <gradientFill degree="90">
          <stop position="0">
            <color theme="0"/>
          </stop>
          <stop position="1">
            <color rgb="FFFFFF00"/>
          </stop>
        </gradientFill>
      </fill>
    </dxf>
    <dxf>
      <fill>
        <gradientFill degree="90">
          <stop position="0">
            <color theme="0"/>
          </stop>
          <stop position="1">
            <color rgb="FF92D050"/>
          </stop>
        </gradientFill>
      </fill>
    </dxf>
    <dxf>
      <fill>
        <gradientFill degree="90">
          <stop position="0">
            <color theme="0"/>
          </stop>
          <stop position="1">
            <color rgb="FF7030A0"/>
          </stop>
        </gradientFill>
      </fill>
    </dxf>
  </dxfs>
  <tableStyles count="0" defaultTableStyle="TableStyleMedium2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M&#233;dic@" TargetMode="External"/><Relationship Id="rId1" Type="http://schemas.openxmlformats.org/officeDocument/2006/relationships/hyperlink" Target="mailto:Enfermer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DK522"/>
  <sheetViews>
    <sheetView showGridLines="0" topLeftCell="A9" zoomScaleNormal="100" workbookViewId="0">
      <selection activeCell="O20" sqref="O2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17</v>
      </c>
      <c r="D5" s="665"/>
      <c r="E5" s="665"/>
      <c r="F5" s="665"/>
      <c r="G5" s="665" t="s">
        <v>18</v>
      </c>
      <c r="H5" s="665"/>
      <c r="I5" s="665"/>
      <c r="J5" s="665"/>
      <c r="K5" s="665" t="s">
        <v>19</v>
      </c>
      <c r="L5" s="665"/>
      <c r="M5" s="665"/>
      <c r="N5" s="665"/>
      <c r="O5" s="665" t="s">
        <v>20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26</v>
      </c>
      <c r="D6" s="701"/>
      <c r="E6" s="701"/>
      <c r="F6" s="701"/>
      <c r="G6" s="701" t="s">
        <v>27</v>
      </c>
      <c r="H6" s="701"/>
      <c r="I6" s="701"/>
      <c r="J6" s="701"/>
      <c r="K6" s="701" t="s">
        <v>28</v>
      </c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31</v>
      </c>
      <c r="D8" s="760"/>
      <c r="E8" s="760"/>
      <c r="F8" s="760"/>
      <c r="G8" s="761" t="s">
        <v>32</v>
      </c>
      <c r="H8" s="761"/>
      <c r="I8" s="761"/>
      <c r="J8" s="761"/>
      <c r="K8" s="762" t="s">
        <v>33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647" t="s">
        <v>43</v>
      </c>
      <c r="B18" s="648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341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635" t="s">
        <v>50</v>
      </c>
      <c r="B19" s="636"/>
      <c r="C19" s="637"/>
      <c r="D19" s="638"/>
      <c r="E19" s="638"/>
      <c r="F19" s="639"/>
      <c r="G19" s="259" t="s">
        <v>51</v>
      </c>
      <c r="H19" s="640"/>
      <c r="I19" s="641"/>
      <c r="J19" s="342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621" t="s">
        <v>54</v>
      </c>
      <c r="B20" s="622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343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621" t="s">
        <v>57</v>
      </c>
      <c r="B21" s="622"/>
      <c r="C21" s="623"/>
      <c r="D21" s="624"/>
      <c r="E21" s="624"/>
      <c r="F21" s="625"/>
      <c r="G21" s="260" t="s">
        <v>58</v>
      </c>
      <c r="H21" s="626"/>
      <c r="I21" s="627"/>
      <c r="J21" s="343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>
      <c r="A22" s="611" t="s">
        <v>60</v>
      </c>
      <c r="B22" s="612"/>
      <c r="C22" s="613"/>
      <c r="D22" s="614"/>
      <c r="E22" s="614"/>
      <c r="F22" s="615"/>
      <c r="G22" s="347" t="s">
        <v>61</v>
      </c>
      <c r="H22" s="616"/>
      <c r="I22" s="617"/>
      <c r="J22" s="344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581" t="s">
        <v>63</v>
      </c>
      <c r="B23" s="582"/>
      <c r="C23" s="583"/>
      <c r="D23" s="584"/>
      <c r="E23" s="584"/>
      <c r="F23" s="585"/>
      <c r="G23" s="348"/>
      <c r="H23" s="583"/>
      <c r="I23" s="585"/>
      <c r="J23" s="345"/>
      <c r="K23" s="583"/>
      <c r="L23" s="585"/>
      <c r="M23" s="268" t="s">
        <v>64</v>
      </c>
      <c r="N23" s="130"/>
      <c r="O23" s="130"/>
      <c r="P23" s="270" t="s">
        <v>65</v>
      </c>
      <c r="Q23" s="600" t="s">
        <v>66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>
      <c r="A24" s="748" t="s">
        <v>67</v>
      </c>
      <c r="B24" s="801"/>
      <c r="C24" s="802" t="s">
        <v>68</v>
      </c>
      <c r="D24" s="803"/>
      <c r="E24" s="803"/>
      <c r="F24" s="804"/>
      <c r="G24" s="349"/>
      <c r="H24" s="805"/>
      <c r="I24" s="806"/>
      <c r="J24" s="346"/>
      <c r="K24" s="805"/>
      <c r="L24" s="806"/>
      <c r="M24" s="269" t="s">
        <v>69</v>
      </c>
      <c r="N24" s="12"/>
      <c r="O24" s="12"/>
      <c r="P24" s="271" t="s">
        <v>70</v>
      </c>
      <c r="Q24" s="602" t="s">
        <v>66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3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119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119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3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 t="s">
        <v>188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49</v>
      </c>
      <c r="Z91" s="412"/>
      <c r="AA91" s="413" t="s">
        <v>190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0.5444444444444444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191</v>
      </c>
      <c r="Z92" s="404"/>
      <c r="AA92" s="405" t="s">
        <v>192</v>
      </c>
      <c r="AB92" s="405"/>
      <c r="AC92" s="405"/>
      <c r="AD92" s="405"/>
    </row>
    <row r="93" spans="1:74" customFormat="1">
      <c r="A93" s="45">
        <v>0.54652777777777772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193</v>
      </c>
      <c r="Z93" s="404"/>
      <c r="AA93" s="405" t="s">
        <v>194</v>
      </c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3</v>
      </c>
      <c r="C124" s="378"/>
      <c r="D124" s="378">
        <f ca="1">SUMIF(D91:E123,$AL232,$AP209:$AP245)</f>
        <v>0</v>
      </c>
      <c r="E124" s="379"/>
      <c r="F124" s="332">
        <f>SUMIF(F91:F123,$AL232,$AP209:$AP245)</f>
        <v>3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3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3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O159:AO170">
    <sortCondition ref="AO159:AO170"/>
  </sortState>
  <mergeCells count="979"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8:M48"/>
    <mergeCell ref="K49:M49"/>
    <mergeCell ref="K50:M50"/>
    <mergeCell ref="K51:M51"/>
    <mergeCell ref="K52:M52"/>
    <mergeCell ref="A45:D45"/>
    <mergeCell ref="A46:D46"/>
    <mergeCell ref="A47:D47"/>
    <mergeCell ref="E3:G3"/>
    <mergeCell ref="H3:J3"/>
    <mergeCell ref="AG7:AI7"/>
    <mergeCell ref="BT178:BZ178"/>
    <mergeCell ref="V15:X15"/>
    <mergeCell ref="Y15:Z15"/>
    <mergeCell ref="AA15:AB15"/>
    <mergeCell ref="AC15:AD15"/>
    <mergeCell ref="C15:F15"/>
    <mergeCell ref="G15:J15"/>
    <mergeCell ref="K15:N15"/>
    <mergeCell ref="O15:R15"/>
    <mergeCell ref="S15:U15"/>
    <mergeCell ref="BW134:CB134"/>
    <mergeCell ref="AA117:AD117"/>
    <mergeCell ref="AA115:AD115"/>
    <mergeCell ref="Y116:Z116"/>
    <mergeCell ref="Y114:Z114"/>
    <mergeCell ref="U117:V117"/>
    <mergeCell ref="U115:V115"/>
    <mergeCell ref="S116:T116"/>
    <mergeCell ref="S114:T114"/>
    <mergeCell ref="Q117:R117"/>
    <mergeCell ref="Q115:R115"/>
    <mergeCell ref="O116:P116"/>
    <mergeCell ref="O114:P114"/>
    <mergeCell ref="M117:N117"/>
    <mergeCell ref="B117:C117"/>
    <mergeCell ref="B115:C115"/>
    <mergeCell ref="A42:S42"/>
    <mergeCell ref="K117:L117"/>
    <mergeCell ref="K115:L115"/>
    <mergeCell ref="I116:J116"/>
    <mergeCell ref="I114:J114"/>
    <mergeCell ref="G117:H117"/>
    <mergeCell ref="G115:H115"/>
    <mergeCell ref="D114:E114"/>
    <mergeCell ref="D116:E116"/>
    <mergeCell ref="K109:L109"/>
    <mergeCell ref="I110:J110"/>
    <mergeCell ref="G109:H109"/>
    <mergeCell ref="D110:E110"/>
    <mergeCell ref="B109:C109"/>
    <mergeCell ref="M115:N115"/>
    <mergeCell ref="K116:L116"/>
    <mergeCell ref="K114:L114"/>
    <mergeCell ref="I117:J117"/>
    <mergeCell ref="I115:J115"/>
    <mergeCell ref="G116:H116"/>
    <mergeCell ref="M105:N105"/>
    <mergeCell ref="M106:N106"/>
    <mergeCell ref="CD134:CJ134"/>
    <mergeCell ref="C11:F11"/>
    <mergeCell ref="G11:J11"/>
    <mergeCell ref="K11:N11"/>
    <mergeCell ref="D115:E115"/>
    <mergeCell ref="B116:C116"/>
    <mergeCell ref="B114:C114"/>
    <mergeCell ref="AA116:AD116"/>
    <mergeCell ref="AA114:AD114"/>
    <mergeCell ref="Y117:Z117"/>
    <mergeCell ref="Y115:Z115"/>
    <mergeCell ref="U116:V116"/>
    <mergeCell ref="U114:V114"/>
    <mergeCell ref="S117:T117"/>
    <mergeCell ref="S115:T115"/>
    <mergeCell ref="Q116:R116"/>
    <mergeCell ref="Q114:R114"/>
    <mergeCell ref="O117:P117"/>
    <mergeCell ref="O115:P115"/>
    <mergeCell ref="Y46:AD46"/>
    <mergeCell ref="G114:H114"/>
    <mergeCell ref="D117:E117"/>
    <mergeCell ref="M116:N116"/>
    <mergeCell ref="M114:N114"/>
    <mergeCell ref="U60:X60"/>
    <mergeCell ref="U61:X61"/>
    <mergeCell ref="AA105:AD105"/>
    <mergeCell ref="AA106:AD106"/>
    <mergeCell ref="U106:V106"/>
    <mergeCell ref="U109:V109"/>
    <mergeCell ref="Y110:Z110"/>
    <mergeCell ref="AA109:AD109"/>
    <mergeCell ref="AA110:AD110"/>
    <mergeCell ref="Y109:Z109"/>
    <mergeCell ref="U110:V110"/>
    <mergeCell ref="A63:AD63"/>
    <mergeCell ref="A64:B64"/>
    <mergeCell ref="C64:D64"/>
    <mergeCell ref="E64:F64"/>
    <mergeCell ref="G64:I64"/>
    <mergeCell ref="K64:L64"/>
    <mergeCell ref="M64:N64"/>
    <mergeCell ref="O64:P64"/>
    <mergeCell ref="S64:V64"/>
    <mergeCell ref="W64:AD64"/>
    <mergeCell ref="W65:Z65"/>
    <mergeCell ref="AA65:AB65"/>
    <mergeCell ref="AC65:AD65"/>
    <mergeCell ref="O105:P105"/>
    <mergeCell ref="O106:P106"/>
    <mergeCell ref="Q105:R105"/>
    <mergeCell ref="Q106:R106"/>
    <mergeCell ref="S106:T106"/>
    <mergeCell ref="B110:C110"/>
    <mergeCell ref="D109:E109"/>
    <mergeCell ref="G110:H110"/>
    <mergeCell ref="I109:J109"/>
    <mergeCell ref="K110:L110"/>
    <mergeCell ref="M109:N109"/>
    <mergeCell ref="O110:P110"/>
    <mergeCell ref="Q109:R109"/>
    <mergeCell ref="S110:T110"/>
    <mergeCell ref="S109:T109"/>
    <mergeCell ref="Q110:R110"/>
    <mergeCell ref="O109:P109"/>
    <mergeCell ref="M110:N110"/>
    <mergeCell ref="B105:C105"/>
    <mergeCell ref="B106:C106"/>
    <mergeCell ref="D105:E105"/>
    <mergeCell ref="D106:E106"/>
    <mergeCell ref="G105:H105"/>
    <mergeCell ref="G106:H106"/>
    <mergeCell ref="I105:J105"/>
    <mergeCell ref="I106:J106"/>
    <mergeCell ref="K105:L105"/>
    <mergeCell ref="K106:L106"/>
    <mergeCell ref="AC27:AD27"/>
    <mergeCell ref="W29:X29"/>
    <mergeCell ref="Q28:R28"/>
    <mergeCell ref="U28:V28"/>
    <mergeCell ref="W28:X28"/>
    <mergeCell ref="Q27:R27"/>
    <mergeCell ref="Y105:Z105"/>
    <mergeCell ref="S105:T105"/>
    <mergeCell ref="Y106:Z106"/>
    <mergeCell ref="U105:V105"/>
    <mergeCell ref="Y29:Z29"/>
    <mergeCell ref="AA29:AB29"/>
    <mergeCell ref="AC29:AD29"/>
    <mergeCell ref="Q29:R29"/>
    <mergeCell ref="S29:T29"/>
    <mergeCell ref="U29:V29"/>
    <mergeCell ref="Y28:Z28"/>
    <mergeCell ref="Z59:AD59"/>
    <mergeCell ref="AA14:AB14"/>
    <mergeCell ref="AC14:AD14"/>
    <mergeCell ref="V16:X16"/>
    <mergeCell ref="Y16:Z16"/>
    <mergeCell ref="AA16:AB16"/>
    <mergeCell ref="AC16:AD16"/>
    <mergeCell ref="AA18:AB18"/>
    <mergeCell ref="AC18:AD18"/>
    <mergeCell ref="Y21:Z21"/>
    <mergeCell ref="AA21:AB21"/>
    <mergeCell ref="AC21:AD21"/>
    <mergeCell ref="AA22:AB22"/>
    <mergeCell ref="AC22:AD22"/>
    <mergeCell ref="AC23:AD23"/>
    <mergeCell ref="A26:AD26"/>
    <mergeCell ref="A24:B24"/>
    <mergeCell ref="C24:F24"/>
    <mergeCell ref="H24:I24"/>
    <mergeCell ref="K24:L24"/>
    <mergeCell ref="V24:X24"/>
    <mergeCell ref="Y24:Z24"/>
    <mergeCell ref="K47:M47"/>
    <mergeCell ref="A43:D43"/>
    <mergeCell ref="AA12:AB12"/>
    <mergeCell ref="AC12:AD12"/>
    <mergeCell ref="AA17:AB17"/>
    <mergeCell ref="O11:R11"/>
    <mergeCell ref="S11:U11"/>
    <mergeCell ref="V11:X11"/>
    <mergeCell ref="Y11:Z11"/>
    <mergeCell ref="AA11:AB11"/>
    <mergeCell ref="AC11:AD11"/>
    <mergeCell ref="AA13:AB13"/>
    <mergeCell ref="AC13:AD13"/>
    <mergeCell ref="AC17:AD17"/>
    <mergeCell ref="Y17:Z17"/>
    <mergeCell ref="A12:B13"/>
    <mergeCell ref="C13:F13"/>
    <mergeCell ref="G13:J13"/>
    <mergeCell ref="K13:N13"/>
    <mergeCell ref="O13:R13"/>
    <mergeCell ref="S13:U13"/>
    <mergeCell ref="V13:X13"/>
    <mergeCell ref="Y13:Z13"/>
    <mergeCell ref="C12:F12"/>
    <mergeCell ref="G12:J12"/>
    <mergeCell ref="K12:N12"/>
    <mergeCell ref="O12:R12"/>
    <mergeCell ref="S12:U12"/>
    <mergeCell ref="V12:X12"/>
    <mergeCell ref="Y12:Z12"/>
    <mergeCell ref="A5:B7"/>
    <mergeCell ref="C7:F7"/>
    <mergeCell ref="AC5:AD5"/>
    <mergeCell ref="V9:X9"/>
    <mergeCell ref="Y9:Z9"/>
    <mergeCell ref="AA9:AB9"/>
    <mergeCell ref="AC9:AD9"/>
    <mergeCell ref="AC10:AD10"/>
    <mergeCell ref="AA10:AB10"/>
    <mergeCell ref="C5:F5"/>
    <mergeCell ref="G5:J5"/>
    <mergeCell ref="AC7:AD7"/>
    <mergeCell ref="C8:F8"/>
    <mergeCell ref="G8:J8"/>
    <mergeCell ref="K8:N8"/>
    <mergeCell ref="O8:R8"/>
    <mergeCell ref="S8:U8"/>
    <mergeCell ref="A10:B11"/>
    <mergeCell ref="C10:F10"/>
    <mergeCell ref="G10:J10"/>
    <mergeCell ref="K10:N10"/>
    <mergeCell ref="O10:R10"/>
    <mergeCell ref="S10:U10"/>
    <mergeCell ref="V10:X10"/>
    <mergeCell ref="Y10:Z10"/>
    <mergeCell ref="G9:J9"/>
    <mergeCell ref="K9:N9"/>
    <mergeCell ref="O9:R9"/>
    <mergeCell ref="S9:U9"/>
    <mergeCell ref="V8:X8"/>
    <mergeCell ref="Y8:Z8"/>
    <mergeCell ref="AA8:AB8"/>
    <mergeCell ref="AC8:AD8"/>
    <mergeCell ref="G6:J6"/>
    <mergeCell ref="K6:N6"/>
    <mergeCell ref="O6:R6"/>
    <mergeCell ref="S6:U6"/>
    <mergeCell ref="V6:X6"/>
    <mergeCell ref="Y6:Z6"/>
    <mergeCell ref="AA6:AB6"/>
    <mergeCell ref="AC6:AD6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O5:R5"/>
    <mergeCell ref="S5:U5"/>
    <mergeCell ref="V5:X5"/>
    <mergeCell ref="Y5:Z5"/>
    <mergeCell ref="AA5:AB5"/>
    <mergeCell ref="K5:N5"/>
    <mergeCell ref="A8:B9"/>
    <mergeCell ref="C9:F9"/>
    <mergeCell ref="A14:B14"/>
    <mergeCell ref="C14:F14"/>
    <mergeCell ref="G14:J14"/>
    <mergeCell ref="K14:N14"/>
    <mergeCell ref="O14:R14"/>
    <mergeCell ref="S14:U14"/>
    <mergeCell ref="V14:X14"/>
    <mergeCell ref="Y14:Z14"/>
    <mergeCell ref="G7:J7"/>
    <mergeCell ref="K7:N7"/>
    <mergeCell ref="O7:R7"/>
    <mergeCell ref="S7:U7"/>
    <mergeCell ref="V7:X7"/>
    <mergeCell ref="Y7:Z7"/>
    <mergeCell ref="AA7:AB7"/>
    <mergeCell ref="C6:F6"/>
    <mergeCell ref="A15:B15"/>
    <mergeCell ref="A18:B18"/>
    <mergeCell ref="C18:F18"/>
    <mergeCell ref="H18:I18"/>
    <mergeCell ref="K18:L18"/>
    <mergeCell ref="P18:R18"/>
    <mergeCell ref="V18:X18"/>
    <mergeCell ref="Y18:Z18"/>
    <mergeCell ref="A17:F17"/>
    <mergeCell ref="H17:I17"/>
    <mergeCell ref="J17:L17"/>
    <mergeCell ref="M17:O17"/>
    <mergeCell ref="P17:R17"/>
    <mergeCell ref="V17:X17"/>
    <mergeCell ref="A19:B19"/>
    <mergeCell ref="C19:F19"/>
    <mergeCell ref="H19:I19"/>
    <mergeCell ref="K19:L19"/>
    <mergeCell ref="P19:R19"/>
    <mergeCell ref="V19:X19"/>
    <mergeCell ref="Y19:Z19"/>
    <mergeCell ref="AA19:AB19"/>
    <mergeCell ref="AC19:AD19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22:B22"/>
    <mergeCell ref="C22:F22"/>
    <mergeCell ref="H22:I22"/>
    <mergeCell ref="K22:L22"/>
    <mergeCell ref="V22:X22"/>
    <mergeCell ref="Y22:Z22"/>
    <mergeCell ref="A21:B21"/>
    <mergeCell ref="C21:F21"/>
    <mergeCell ref="H21:I21"/>
    <mergeCell ref="K21:L21"/>
    <mergeCell ref="P22:R22"/>
    <mergeCell ref="V21:X21"/>
    <mergeCell ref="P21:R21"/>
    <mergeCell ref="I29:J29"/>
    <mergeCell ref="K29:L29"/>
    <mergeCell ref="M28:N28"/>
    <mergeCell ref="O28:P28"/>
    <mergeCell ref="AA24:AB24"/>
    <mergeCell ref="AC24:AD24"/>
    <mergeCell ref="Q23:R23"/>
    <mergeCell ref="Q24:R24"/>
    <mergeCell ref="V23:X23"/>
    <mergeCell ref="Y23:Z23"/>
    <mergeCell ref="AA23:AB23"/>
    <mergeCell ref="S27:T27"/>
    <mergeCell ref="U27:V27"/>
    <mergeCell ref="W27:X27"/>
    <mergeCell ref="Y27:Z27"/>
    <mergeCell ref="AA27:AB27"/>
    <mergeCell ref="AA28:AB28"/>
    <mergeCell ref="AC28:AD28"/>
    <mergeCell ref="S28:T28"/>
    <mergeCell ref="M29:N29"/>
    <mergeCell ref="O29:P29"/>
    <mergeCell ref="M27:N27"/>
    <mergeCell ref="O27:P27"/>
    <mergeCell ref="A23:B23"/>
    <mergeCell ref="C23:F23"/>
    <mergeCell ref="H23:I23"/>
    <mergeCell ref="K23:L23"/>
    <mergeCell ref="A28:B28"/>
    <mergeCell ref="C28:D28"/>
    <mergeCell ref="E28:F28"/>
    <mergeCell ref="G28:H28"/>
    <mergeCell ref="I28:J28"/>
    <mergeCell ref="K28:L28"/>
    <mergeCell ref="A27:B27"/>
    <mergeCell ref="C27:D27"/>
    <mergeCell ref="E27:F27"/>
    <mergeCell ref="G27:H27"/>
    <mergeCell ref="I27:J27"/>
    <mergeCell ref="K27:L27"/>
    <mergeCell ref="A29:B29"/>
    <mergeCell ref="C29:D29"/>
    <mergeCell ref="E29:F29"/>
    <mergeCell ref="G29:H29"/>
    <mergeCell ref="B37:D37"/>
    <mergeCell ref="L37:N37"/>
    <mergeCell ref="V37:X37"/>
    <mergeCell ref="O30:P30"/>
    <mergeCell ref="AC31:AD31"/>
    <mergeCell ref="A30:B30"/>
    <mergeCell ref="C30:D30"/>
    <mergeCell ref="E30:F30"/>
    <mergeCell ref="G30:H30"/>
    <mergeCell ref="I30:J30"/>
    <mergeCell ref="K30:L30"/>
    <mergeCell ref="M30:N30"/>
    <mergeCell ref="A32:B32"/>
    <mergeCell ref="C32:D32"/>
    <mergeCell ref="E32:F32"/>
    <mergeCell ref="G32:H32"/>
    <mergeCell ref="I32:J32"/>
    <mergeCell ref="AC30:AD30"/>
    <mergeCell ref="Q30:R30"/>
    <mergeCell ref="S30:T30"/>
    <mergeCell ref="U30:V30"/>
    <mergeCell ref="W30:X30"/>
    <mergeCell ref="Y30:Z30"/>
    <mergeCell ref="AA30:AB30"/>
    <mergeCell ref="B38:D38"/>
    <mergeCell ref="L38:N38"/>
    <mergeCell ref="V38:X38"/>
    <mergeCell ref="A31:B31"/>
    <mergeCell ref="C31:D31"/>
    <mergeCell ref="E31:F31"/>
    <mergeCell ref="G31:H31"/>
    <mergeCell ref="I31:J31"/>
    <mergeCell ref="K31:L31"/>
    <mergeCell ref="M31:N31"/>
    <mergeCell ref="O31:P31"/>
    <mergeCell ref="A34:AD34"/>
    <mergeCell ref="B35:D35"/>
    <mergeCell ref="L35:N35"/>
    <mergeCell ref="V35:X35"/>
    <mergeCell ref="B36:D36"/>
    <mergeCell ref="L36:N36"/>
    <mergeCell ref="V36:X36"/>
    <mergeCell ref="Q31:R31"/>
    <mergeCell ref="S31:T31"/>
    <mergeCell ref="U31:V31"/>
    <mergeCell ref="W31:X31"/>
    <mergeCell ref="Y31:Z31"/>
    <mergeCell ref="AA31:AB31"/>
    <mergeCell ref="U52:X52"/>
    <mergeCell ref="U53:X53"/>
    <mergeCell ref="U50:X50"/>
    <mergeCell ref="U51:X51"/>
    <mergeCell ref="U47:X47"/>
    <mergeCell ref="U49:X49"/>
    <mergeCell ref="Y47:AD47"/>
    <mergeCell ref="U45:AD45"/>
    <mergeCell ref="U46:X46"/>
    <mergeCell ref="U48:X48"/>
    <mergeCell ref="Y48:AD48"/>
    <mergeCell ref="B39:D39"/>
    <mergeCell ref="L39:N39"/>
    <mergeCell ref="V39:X39"/>
    <mergeCell ref="B40:D40"/>
    <mergeCell ref="L40:N40"/>
    <mergeCell ref="V40:X40"/>
    <mergeCell ref="U42:Y42"/>
    <mergeCell ref="U43:X43"/>
    <mergeCell ref="U44:X44"/>
    <mergeCell ref="A44:D44"/>
    <mergeCell ref="A54:D54"/>
    <mergeCell ref="U58:X58"/>
    <mergeCell ref="A55:D55"/>
    <mergeCell ref="U59:X59"/>
    <mergeCell ref="U56:W56"/>
    <mergeCell ref="A53:D53"/>
    <mergeCell ref="U57:X57"/>
    <mergeCell ref="U54:X54"/>
    <mergeCell ref="U55:X55"/>
    <mergeCell ref="K53:M53"/>
    <mergeCell ref="K54:M54"/>
    <mergeCell ref="K55:M55"/>
    <mergeCell ref="A66:B66"/>
    <mergeCell ref="C66:D66"/>
    <mergeCell ref="E66:F66"/>
    <mergeCell ref="G66:I66"/>
    <mergeCell ref="K66:L66"/>
    <mergeCell ref="AC66:AD66"/>
    <mergeCell ref="M66:N66"/>
    <mergeCell ref="O66:P66"/>
    <mergeCell ref="Q66:R66"/>
    <mergeCell ref="S66:V66"/>
    <mergeCell ref="W66:Z66"/>
    <mergeCell ref="AA66:AB66"/>
    <mergeCell ref="A65:B65"/>
    <mergeCell ref="C65:D65"/>
    <mergeCell ref="E65:F65"/>
    <mergeCell ref="G65:I65"/>
    <mergeCell ref="K65:L65"/>
    <mergeCell ref="M65:N65"/>
    <mergeCell ref="O65:P65"/>
    <mergeCell ref="Q65:R65"/>
    <mergeCell ref="S65:V65"/>
    <mergeCell ref="W67:Z67"/>
    <mergeCell ref="AA67:AB67"/>
    <mergeCell ref="AC67:AD67"/>
    <mergeCell ref="A68:B68"/>
    <mergeCell ref="C68:D68"/>
    <mergeCell ref="E68:F68"/>
    <mergeCell ref="G68:I68"/>
    <mergeCell ref="K68:L68"/>
    <mergeCell ref="M68:N68"/>
    <mergeCell ref="O68:P68"/>
    <mergeCell ref="Q68:R68"/>
    <mergeCell ref="S68:V68"/>
    <mergeCell ref="W68:Z68"/>
    <mergeCell ref="AA68:AB68"/>
    <mergeCell ref="AC68:AD68"/>
    <mergeCell ref="A67:B67"/>
    <mergeCell ref="C67:D67"/>
    <mergeCell ref="E67:F67"/>
    <mergeCell ref="G67:I67"/>
    <mergeCell ref="K67:L67"/>
    <mergeCell ref="M67:N67"/>
    <mergeCell ref="O67:P67"/>
    <mergeCell ref="Q67:R67"/>
    <mergeCell ref="S67:V67"/>
    <mergeCell ref="A69:B69"/>
    <mergeCell ref="C69:D69"/>
    <mergeCell ref="E69:F69"/>
    <mergeCell ref="G69:I69"/>
    <mergeCell ref="K69:L69"/>
    <mergeCell ref="AC69:AD69"/>
    <mergeCell ref="A70:B70"/>
    <mergeCell ref="C70:D70"/>
    <mergeCell ref="E70:F70"/>
    <mergeCell ref="G70:I70"/>
    <mergeCell ref="K70:L70"/>
    <mergeCell ref="M70:N70"/>
    <mergeCell ref="O70:P70"/>
    <mergeCell ref="Q70:R70"/>
    <mergeCell ref="S70:V70"/>
    <mergeCell ref="M69:N69"/>
    <mergeCell ref="O69:P69"/>
    <mergeCell ref="Q69:R69"/>
    <mergeCell ref="S69:V69"/>
    <mergeCell ref="W69:Z69"/>
    <mergeCell ref="AA69:AB69"/>
    <mergeCell ref="W70:Z70"/>
    <mergeCell ref="AA70:AB70"/>
    <mergeCell ref="AC70:AD70"/>
    <mergeCell ref="W71:Z71"/>
    <mergeCell ref="AA71:AB71"/>
    <mergeCell ref="AC71:AD71"/>
    <mergeCell ref="A72:B72"/>
    <mergeCell ref="C72:D72"/>
    <mergeCell ref="E72:F72"/>
    <mergeCell ref="G72:I72"/>
    <mergeCell ref="K72:L72"/>
    <mergeCell ref="AC72:AD72"/>
    <mergeCell ref="M72:N72"/>
    <mergeCell ref="O72:P72"/>
    <mergeCell ref="Q72:R72"/>
    <mergeCell ref="S72:V72"/>
    <mergeCell ref="W72:Z72"/>
    <mergeCell ref="AA72:AB72"/>
    <mergeCell ref="A71:B71"/>
    <mergeCell ref="C71:D71"/>
    <mergeCell ref="E71:F71"/>
    <mergeCell ref="G71:I71"/>
    <mergeCell ref="K71:L71"/>
    <mergeCell ref="M71:N71"/>
    <mergeCell ref="O71:P71"/>
    <mergeCell ref="Q71:R71"/>
    <mergeCell ref="S71:V71"/>
    <mergeCell ref="W73:Z73"/>
    <mergeCell ref="AA73:AB73"/>
    <mergeCell ref="AC73:AD73"/>
    <mergeCell ref="A74:B74"/>
    <mergeCell ref="C74:D74"/>
    <mergeCell ref="E74:F74"/>
    <mergeCell ref="G74:I74"/>
    <mergeCell ref="K74:L74"/>
    <mergeCell ref="M74:N74"/>
    <mergeCell ref="O74:P74"/>
    <mergeCell ref="Q74:R74"/>
    <mergeCell ref="S74:V74"/>
    <mergeCell ref="W74:Z74"/>
    <mergeCell ref="AA74:AB74"/>
    <mergeCell ref="AC74:AD74"/>
    <mergeCell ref="A73:B73"/>
    <mergeCell ref="C73:D73"/>
    <mergeCell ref="E73:F73"/>
    <mergeCell ref="G73:I73"/>
    <mergeCell ref="K73:L73"/>
    <mergeCell ref="M73:N73"/>
    <mergeCell ref="O73:P73"/>
    <mergeCell ref="Q73:R73"/>
    <mergeCell ref="S73:V73"/>
    <mergeCell ref="A75:B75"/>
    <mergeCell ref="C75:D75"/>
    <mergeCell ref="E75:F75"/>
    <mergeCell ref="G75:I75"/>
    <mergeCell ref="K75:L75"/>
    <mergeCell ref="AC75:AD75"/>
    <mergeCell ref="A77:AD77"/>
    <mergeCell ref="A78:D78"/>
    <mergeCell ref="E78:H78"/>
    <mergeCell ref="I78:J78"/>
    <mergeCell ref="K78:L78"/>
    <mergeCell ref="M78:N78"/>
    <mergeCell ref="O78:AD78"/>
    <mergeCell ref="M75:N75"/>
    <mergeCell ref="O75:P75"/>
    <mergeCell ref="Q75:R75"/>
    <mergeCell ref="S75:V75"/>
    <mergeCell ref="W75:Z75"/>
    <mergeCell ref="AA75:AB75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2:D82"/>
    <mergeCell ref="E82:H82"/>
    <mergeCell ref="I82:J82"/>
    <mergeCell ref="K82:L82"/>
    <mergeCell ref="M82:N82"/>
    <mergeCell ref="O82:AD82"/>
    <mergeCell ref="A81:D81"/>
    <mergeCell ref="E81:H81"/>
    <mergeCell ref="I81:J81"/>
    <mergeCell ref="K81:L81"/>
    <mergeCell ref="M81:N81"/>
    <mergeCell ref="O81:AD81"/>
    <mergeCell ref="A84:D84"/>
    <mergeCell ref="E84:H84"/>
    <mergeCell ref="I84:J84"/>
    <mergeCell ref="K84:L84"/>
    <mergeCell ref="M84:N84"/>
    <mergeCell ref="O84:AD84"/>
    <mergeCell ref="A83:D83"/>
    <mergeCell ref="E83:H83"/>
    <mergeCell ref="I83:J83"/>
    <mergeCell ref="K83:L83"/>
    <mergeCell ref="M83:N83"/>
    <mergeCell ref="O83:AD83"/>
    <mergeCell ref="A86:D86"/>
    <mergeCell ref="E86:H86"/>
    <mergeCell ref="I86:J86"/>
    <mergeCell ref="K86:L86"/>
    <mergeCell ref="M86:N86"/>
    <mergeCell ref="O86:AD86"/>
    <mergeCell ref="A85:D85"/>
    <mergeCell ref="E85:H85"/>
    <mergeCell ref="I85:J85"/>
    <mergeCell ref="K85:L85"/>
    <mergeCell ref="M85:N85"/>
    <mergeCell ref="O85:AD85"/>
    <mergeCell ref="A88:AD88"/>
    <mergeCell ref="A89:E89"/>
    <mergeCell ref="F89:J89"/>
    <mergeCell ref="K89:V89"/>
    <mergeCell ref="W89:X89"/>
    <mergeCell ref="Y89:Z90"/>
    <mergeCell ref="AA89:AD90"/>
    <mergeCell ref="B90:C90"/>
    <mergeCell ref="D90:E90"/>
    <mergeCell ref="G90:H90"/>
    <mergeCell ref="U90:V90"/>
    <mergeCell ref="I90:J90"/>
    <mergeCell ref="K90:L90"/>
    <mergeCell ref="M90:N90"/>
    <mergeCell ref="O90:P90"/>
    <mergeCell ref="Q90:R90"/>
    <mergeCell ref="S90:T90"/>
    <mergeCell ref="U91:V91"/>
    <mergeCell ref="Y91:Z91"/>
    <mergeCell ref="AA91:AD91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U92:V92"/>
    <mergeCell ref="Y92:Z92"/>
    <mergeCell ref="AA92:AD92"/>
    <mergeCell ref="B91:C91"/>
    <mergeCell ref="D91:E91"/>
    <mergeCell ref="G91:H91"/>
    <mergeCell ref="I91:J91"/>
    <mergeCell ref="K91:L91"/>
    <mergeCell ref="M91:N91"/>
    <mergeCell ref="O91:P91"/>
    <mergeCell ref="Q91:R91"/>
    <mergeCell ref="S91:T91"/>
    <mergeCell ref="B93:C93"/>
    <mergeCell ref="D93:E93"/>
    <mergeCell ref="G93:H93"/>
    <mergeCell ref="I93:J93"/>
    <mergeCell ref="K93:L93"/>
    <mergeCell ref="AA93:AD93"/>
    <mergeCell ref="B94:C94"/>
    <mergeCell ref="D94:E94"/>
    <mergeCell ref="G94:H94"/>
    <mergeCell ref="I94:J94"/>
    <mergeCell ref="K94:L94"/>
    <mergeCell ref="M94:N94"/>
    <mergeCell ref="O94:P94"/>
    <mergeCell ref="Q94:R94"/>
    <mergeCell ref="S94:T94"/>
    <mergeCell ref="M93:N93"/>
    <mergeCell ref="O93:P93"/>
    <mergeCell ref="Q93:R93"/>
    <mergeCell ref="S93:T93"/>
    <mergeCell ref="U93:V93"/>
    <mergeCell ref="Y93:Z93"/>
    <mergeCell ref="U94:V94"/>
    <mergeCell ref="Y94:Z94"/>
    <mergeCell ref="AA94:AD94"/>
    <mergeCell ref="U95:V95"/>
    <mergeCell ref="Y95:Z95"/>
    <mergeCell ref="AA95:AD95"/>
    <mergeCell ref="B96:C96"/>
    <mergeCell ref="D96:E96"/>
    <mergeCell ref="G96:H96"/>
    <mergeCell ref="I96:J96"/>
    <mergeCell ref="K96:L96"/>
    <mergeCell ref="AA96:AD96"/>
    <mergeCell ref="M96:N96"/>
    <mergeCell ref="O96:P96"/>
    <mergeCell ref="Q96:R96"/>
    <mergeCell ref="S96:T96"/>
    <mergeCell ref="U96:V96"/>
    <mergeCell ref="Y96:Z96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U97:V97"/>
    <mergeCell ref="Y97:Z97"/>
    <mergeCell ref="AA97:AD97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U98:V98"/>
    <mergeCell ref="Y98:Z98"/>
    <mergeCell ref="AA98:AD98"/>
    <mergeCell ref="B97:C97"/>
    <mergeCell ref="D97:E97"/>
    <mergeCell ref="G97:H97"/>
    <mergeCell ref="I97:J97"/>
    <mergeCell ref="K97:L97"/>
    <mergeCell ref="M97:N97"/>
    <mergeCell ref="O97:P97"/>
    <mergeCell ref="Q97:R97"/>
    <mergeCell ref="S97:T97"/>
    <mergeCell ref="B99:C99"/>
    <mergeCell ref="D99:E99"/>
    <mergeCell ref="G99:H99"/>
    <mergeCell ref="I99:J99"/>
    <mergeCell ref="K99:L99"/>
    <mergeCell ref="AA99:AD99"/>
    <mergeCell ref="B100:C100"/>
    <mergeCell ref="D100:E100"/>
    <mergeCell ref="G100:H100"/>
    <mergeCell ref="I100:J100"/>
    <mergeCell ref="K100:L100"/>
    <mergeCell ref="M100:N100"/>
    <mergeCell ref="O100:P100"/>
    <mergeCell ref="Q100:R100"/>
    <mergeCell ref="S100:T100"/>
    <mergeCell ref="M99:N99"/>
    <mergeCell ref="O99:P99"/>
    <mergeCell ref="Q99:R99"/>
    <mergeCell ref="S99:T99"/>
    <mergeCell ref="U99:V99"/>
    <mergeCell ref="Y99:Z99"/>
    <mergeCell ref="U100:V100"/>
    <mergeCell ref="Y100:Z100"/>
    <mergeCell ref="AA100:AD100"/>
    <mergeCell ref="U101:V101"/>
    <mergeCell ref="Y101:Z101"/>
    <mergeCell ref="AA101:AD101"/>
    <mergeCell ref="B102:C102"/>
    <mergeCell ref="D102:E102"/>
    <mergeCell ref="G102:H102"/>
    <mergeCell ref="I102:J102"/>
    <mergeCell ref="K102:L102"/>
    <mergeCell ref="AA102:AD102"/>
    <mergeCell ref="M102:N102"/>
    <mergeCell ref="O102:P102"/>
    <mergeCell ref="Q102:R102"/>
    <mergeCell ref="S102:T102"/>
    <mergeCell ref="U102:V102"/>
    <mergeCell ref="Y102:Z102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U103:V103"/>
    <mergeCell ref="Y103:Z103"/>
    <mergeCell ref="AA103:AD103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U104:V104"/>
    <mergeCell ref="Y104:Z104"/>
    <mergeCell ref="AA104:AD104"/>
    <mergeCell ref="B103:C103"/>
    <mergeCell ref="D103:E103"/>
    <mergeCell ref="G103:H103"/>
    <mergeCell ref="I103:J103"/>
    <mergeCell ref="K103:L103"/>
    <mergeCell ref="M103:N103"/>
    <mergeCell ref="O103:P103"/>
    <mergeCell ref="Q103:R103"/>
    <mergeCell ref="S103:T103"/>
    <mergeCell ref="B107:C107"/>
    <mergeCell ref="D107:E107"/>
    <mergeCell ref="G107:H107"/>
    <mergeCell ref="I107:J107"/>
    <mergeCell ref="K107:L107"/>
    <mergeCell ref="AA107:AD107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M107:N107"/>
    <mergeCell ref="O107:P107"/>
    <mergeCell ref="Q107:R107"/>
    <mergeCell ref="S107:T107"/>
    <mergeCell ref="U107:V107"/>
    <mergeCell ref="Y107:Z107"/>
    <mergeCell ref="U108:V108"/>
    <mergeCell ref="Y108:Z108"/>
    <mergeCell ref="AA108:AD108"/>
    <mergeCell ref="U111:V111"/>
    <mergeCell ref="Y111:Z111"/>
    <mergeCell ref="AA111:AD111"/>
    <mergeCell ref="B112:C112"/>
    <mergeCell ref="D112:E112"/>
    <mergeCell ref="G112:H112"/>
    <mergeCell ref="I112:J112"/>
    <mergeCell ref="K112:L112"/>
    <mergeCell ref="AA112:AD112"/>
    <mergeCell ref="M112:N112"/>
    <mergeCell ref="O112:P112"/>
    <mergeCell ref="Q112:R112"/>
    <mergeCell ref="S112:T112"/>
    <mergeCell ref="U112:V112"/>
    <mergeCell ref="Y112:Z112"/>
    <mergeCell ref="B111:C111"/>
    <mergeCell ref="D111:E111"/>
    <mergeCell ref="G111:H111"/>
    <mergeCell ref="I111:J111"/>
    <mergeCell ref="K111:L111"/>
    <mergeCell ref="M111:N111"/>
    <mergeCell ref="O111:P111"/>
    <mergeCell ref="Q111:R111"/>
    <mergeCell ref="S111:T111"/>
    <mergeCell ref="U113:V113"/>
    <mergeCell ref="Y113:Z113"/>
    <mergeCell ref="AA113:AD113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3:C113"/>
    <mergeCell ref="D113:E113"/>
    <mergeCell ref="G113:H113"/>
    <mergeCell ref="I113:J113"/>
    <mergeCell ref="K113:L113"/>
    <mergeCell ref="M113:N113"/>
    <mergeCell ref="O113:P113"/>
    <mergeCell ref="Q113:R113"/>
    <mergeCell ref="S113:T113"/>
    <mergeCell ref="B119:C119"/>
    <mergeCell ref="D119:E119"/>
    <mergeCell ref="G119:H119"/>
    <mergeCell ref="I119:J119"/>
    <mergeCell ref="K119:L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M119:N119"/>
    <mergeCell ref="O119:P119"/>
    <mergeCell ref="Q119:R119"/>
    <mergeCell ref="S119:T119"/>
    <mergeCell ref="U119:V119"/>
    <mergeCell ref="Y119:Z119"/>
    <mergeCell ref="U120:V120"/>
    <mergeCell ref="Y120:Z120"/>
    <mergeCell ref="AA120:AD120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Y122:Z122"/>
    <mergeCell ref="O123:P123"/>
    <mergeCell ref="AA122:AD122"/>
    <mergeCell ref="B123:C123"/>
    <mergeCell ref="D123:E123"/>
    <mergeCell ref="G123:H123"/>
    <mergeCell ref="I123:J123"/>
    <mergeCell ref="K123:L123"/>
    <mergeCell ref="M123:N123"/>
    <mergeCell ref="Q123:R123"/>
    <mergeCell ref="S123:T123"/>
    <mergeCell ref="M122:N122"/>
    <mergeCell ref="O122:P122"/>
    <mergeCell ref="B122:C122"/>
    <mergeCell ref="D122:E122"/>
    <mergeCell ref="G122:H122"/>
    <mergeCell ref="I122:J122"/>
    <mergeCell ref="K122:L122"/>
    <mergeCell ref="U121:V121"/>
    <mergeCell ref="Y121:Z121"/>
    <mergeCell ref="AA121:AD121"/>
    <mergeCell ref="AR134:AS134"/>
    <mergeCell ref="Q124:R124"/>
    <mergeCell ref="S124:T124"/>
    <mergeCell ref="U124:V124"/>
    <mergeCell ref="Y124:Z124"/>
    <mergeCell ref="AA124:AD124"/>
    <mergeCell ref="A126:AD126"/>
    <mergeCell ref="U123:V123"/>
    <mergeCell ref="Y123:Z123"/>
    <mergeCell ref="AA123:AD123"/>
    <mergeCell ref="B124:C124"/>
    <mergeCell ref="D124:E124"/>
    <mergeCell ref="G124:H124"/>
    <mergeCell ref="A127:AD132"/>
    <mergeCell ref="I124:J124"/>
    <mergeCell ref="K124:L124"/>
    <mergeCell ref="M124:N124"/>
    <mergeCell ref="O124:P124"/>
    <mergeCell ref="Q122:R122"/>
    <mergeCell ref="S122:T122"/>
    <mergeCell ref="U122:V122"/>
  </mergeCells>
  <phoneticPr fontId="19" type="noConversion"/>
  <dataValidations count="23">
    <dataValidation type="list" allowBlank="1" showInputMessage="1" showErrorMessage="1" sqref="E65:F75" xr:uid="{C2071835-0886-459A-98FD-5ECDACDFB9CD}">
      <formula1>$AL$181:$AL$187</formula1>
    </dataValidation>
    <dataValidation type="list" allowBlank="1" showInputMessage="1" showErrorMessage="1" sqref="B36:D40" xr:uid="{42361C6A-89D1-4D95-B9DA-F8A2AF966AB9}">
      <formula1>$AL$158:$AL$174</formula1>
    </dataValidation>
    <dataValidation type="list" allowBlank="1" showInputMessage="1" showErrorMessage="1" sqref="G2:L2" xr:uid="{6D7CD9DB-BB37-40E2-9D36-F349FD8D508F}">
      <formula1>$BT$134:$BT$145</formula1>
    </dataValidation>
    <dataValidation type="list" allowBlank="1" showInputMessage="1" showErrorMessage="1" sqref="V36:X40 L36:N40" xr:uid="{A59EB3FE-4C67-4443-904E-FC8C4CE3540E}">
      <formula1>$AL$158:$AL$173</formula1>
    </dataValidation>
    <dataValidation type="list" allowBlank="1" showInputMessage="1" showErrorMessage="1" sqref="L18:L22 H18:H24 K18:K24 I18:I22" xr:uid="{A598BF56-F9AB-4910-8AA8-6348781173A8}">
      <formula1>$AL$141:$AL$144</formula1>
    </dataValidation>
    <dataValidation type="list" allowBlank="1" showInputMessage="1" showErrorMessage="1" sqref="Z6:Z8 Y6:Y24 Z10 Z12 Z14 Z16:Z22" xr:uid="{F017D513-83A5-44C2-B961-504318CCC646}">
      <formula1>$AO$134:$AO$140</formula1>
    </dataValidation>
    <dataValidation type="list" allowBlank="1" showInputMessage="1" showErrorMessage="1" sqref="O65:P75 T12:U12 T10:U10 T5:U8 S5:S15" xr:uid="{65DF9E56-AFE0-46A1-B5E8-CC26B172BBE0}">
      <formula1>$AL$134:$AL$140</formula1>
    </dataValidation>
    <dataValidation type="list" allowBlank="1" showInputMessage="1" showErrorMessage="1" sqref="E79:H86" xr:uid="{5C5C5AC8-3B4A-4837-AC6D-071E0218A35A}">
      <formula1>$AL$195:$AL$219</formula1>
    </dataValidation>
    <dataValidation type="list" allowBlank="1" showInputMessage="1" showErrorMessage="1" sqref="A79:D86" xr:uid="{DA924FAB-B7F4-493F-8402-9E79983595FC}">
      <formula1>$AL$221:$AL$222</formula1>
    </dataValidation>
    <dataValidation type="list" allowBlank="1" showInputMessage="1" showErrorMessage="1" sqref="I79:J86" xr:uid="{65C4BBEC-EB5B-4110-A13E-9E5FBE74A6F1}">
      <formula1>$AL$224:$AL$230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0C20142-2798-4C34-A440-AA17A591F9CE}">
      <formula1>$AL$232</formula1>
    </dataValidation>
    <dataValidation type="list" allowBlank="1" showInputMessage="1" showErrorMessage="1" sqref="G65:I75" xr:uid="{1C537581-8F08-4717-8E28-00CCEC54296A}">
      <formula1>$AL$237:$AL$246</formula1>
    </dataValidation>
    <dataValidation type="list" allowBlank="1" showInputMessage="1" showErrorMessage="1" sqref="J18:J21" xr:uid="{CE6388F1-E410-4478-8F13-6509D0652B4C}">
      <formula1>$AL$188:$AL$193</formula1>
    </dataValidation>
    <dataValidation type="list" allowBlank="1" showInputMessage="1" showErrorMessage="1" sqref="M79:N86 M65:N75" xr:uid="{3F8F566E-935B-4FF4-A6C4-D1EE854BECD2}">
      <formula1>$AO$184:$AO$189</formula1>
    </dataValidation>
    <dataValidation type="list" allowBlank="1" showInputMessage="1" showErrorMessage="1" sqref="K65:L75" xr:uid="{561E54CD-33CA-4B3C-9787-678234687F34}">
      <formula1>$AO$171:$AO$194</formula1>
    </dataValidation>
    <dataValidation type="list" allowBlank="1" showInputMessage="1" showErrorMessage="1" sqref="Y36:Y40 E36:E40 O36:O40 N19:O24" xr:uid="{47D38AD2-CC0A-46CF-8664-C73CCA2A5485}">
      <formula1>$AR$135:$AR$228</formula1>
    </dataValidation>
    <dataValidation type="list" allowBlank="1" showInputMessage="1" showErrorMessage="1" sqref="Q23:Q24" xr:uid="{4227FD47-CD2E-4821-BE41-42ADD4C64DE1}">
      <formula1>$AR$136:$AR$225</formula1>
    </dataValidation>
    <dataValidation type="list" allowBlank="1" showInputMessage="1" showErrorMessage="1" sqref="A2:F2" xr:uid="{AA33C1F8-7239-4365-95FD-DE66D9D2AC7A}">
      <formula1>$AT$134:$AT$165</formula1>
    </dataValidation>
    <dataValidation type="list" allowBlank="1" showInputMessage="1" showErrorMessage="1" sqref="M2:R2" xr:uid="{E7736486-B7DD-4B4D-9E10-C0DDA0C56FBE}">
      <formula1>$CM$134:$CM$172</formula1>
    </dataValidation>
    <dataValidation type="list" allowBlank="1" showInputMessage="1" showErrorMessage="1" sqref="E3:J3 L3:N3 P3:R3 T3:V3 X3:Z3 AB3:AD3" xr:uid="{6874D260-799C-4450-9973-4DF6B8F49FF9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850393D1-DBCD-4C81-B092-33601D1F0C13}">
      <formula1>$AH$134:$AH$246</formula1>
    </dataValidation>
    <dataValidation type="list" allowBlank="1" showInputMessage="1" showErrorMessage="1" sqref="K91:L123 J65:J75 Y49:AD53 Y55:AD55 E43:J55 N43:S54" xr:uid="{E4900BC6-C373-4A73-9D52-B0F6D8A612AF}">
      <formula1>$AT$134:$AT$384</formula1>
    </dataValidation>
    <dataValidation type="list" allowBlank="1" showInputMessage="1" showErrorMessage="1" sqref="P18:R21" xr:uid="{F770019E-30B2-4D9A-9407-D4B92A59A2C1}">
      <formula1>#REF!</formula1>
    </dataValidation>
  </dataValidations>
  <hyperlinks>
    <hyperlink ref="AO135" r:id="rId1" xr:uid="{53A36155-0AA2-46B4-AECA-1CEF57EADBF6}"/>
    <hyperlink ref="AO136" r:id="rId2" xr:uid="{955AE45A-6214-4646-B74B-7282EC303820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1649141-A139-4BE0-9A6D-0575AC1B801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3807DEB0-F1E1-4BB5-92A1-CAFD110BC39A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12D6FEE-755C-4354-AD87-5F380AB15C6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9ED990E-9792-478B-963F-B164B8169146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EA5D9FB5-A6CB-48E2-98D5-F43B598FA16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3886338-27CD-4A40-824F-32219406E67F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3A463E9-F8A3-4436-B49F-C3E6E9ADF0E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A5164F20-389E-4BD7-997C-D2FD942D626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pageSetUpPr fitToPage="1"/>
  </sheetPr>
  <dimension ref="A1:DK522"/>
  <sheetViews>
    <sheetView showGridLines="0" topLeftCell="A73" zoomScaleNormal="100" workbookViewId="0">
      <selection activeCell="AA96" sqref="AA96:AD9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/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306</v>
      </c>
      <c r="D5" s="665"/>
      <c r="E5" s="665"/>
      <c r="F5" s="665"/>
      <c r="G5" s="665" t="s">
        <v>301</v>
      </c>
      <c r="H5" s="665"/>
      <c r="I5" s="665"/>
      <c r="J5" s="665"/>
      <c r="K5" s="665" t="s">
        <v>17</v>
      </c>
      <c r="L5" s="665"/>
      <c r="M5" s="665"/>
      <c r="N5" s="665"/>
      <c r="O5" s="665" t="s">
        <v>32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27</v>
      </c>
      <c r="D6" s="701"/>
      <c r="E6" s="701"/>
      <c r="F6" s="701"/>
      <c r="G6" s="701" t="s">
        <v>481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509</v>
      </c>
      <c r="D8" s="760"/>
      <c r="E8" s="760"/>
      <c r="F8" s="760"/>
      <c r="G8" s="761" t="s">
        <v>339</v>
      </c>
      <c r="H8" s="761"/>
      <c r="I8" s="761"/>
      <c r="J8" s="761"/>
      <c r="K8" s="762" t="s">
        <v>472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246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491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340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521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274</v>
      </c>
      <c r="D32" s="577"/>
      <c r="E32" s="578" t="s">
        <v>522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>
        <v>1</v>
      </c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9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24</v>
      </c>
      <c r="Z49" s="107">
        <v>26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16</v>
      </c>
      <c r="Z50" s="105">
        <v>13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>
        <v>1</v>
      </c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40</v>
      </c>
      <c r="Z57" s="277">
        <f t="shared" si="2"/>
        <v>39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9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0.67708333333333337</v>
      </c>
      <c r="B65" s="472"/>
      <c r="C65" s="473">
        <v>0.69791666666666663</v>
      </c>
      <c r="D65" s="473"/>
      <c r="E65" s="474" t="s">
        <v>383</v>
      </c>
      <c r="F65" s="474"/>
      <c r="G65" s="474" t="s">
        <v>117</v>
      </c>
      <c r="H65" s="474"/>
      <c r="I65" s="474"/>
      <c r="J65" s="317"/>
      <c r="K65" s="474" t="s">
        <v>313</v>
      </c>
      <c r="L65" s="474"/>
      <c r="M65" s="474"/>
      <c r="N65" s="474"/>
      <c r="O65" s="474" t="s">
        <v>29</v>
      </c>
      <c r="P65" s="474"/>
      <c r="Q65" s="474" t="s">
        <v>301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>
        <v>0.71180555555555558</v>
      </c>
      <c r="B66" s="465"/>
      <c r="C66" s="466"/>
      <c r="D66" s="466"/>
      <c r="E66" s="467" t="s">
        <v>383</v>
      </c>
      <c r="F66" s="467"/>
      <c r="G66" s="467" t="s">
        <v>156</v>
      </c>
      <c r="H66" s="467"/>
      <c r="I66" s="467"/>
      <c r="J66" s="316"/>
      <c r="K66" s="467" t="s">
        <v>393</v>
      </c>
      <c r="L66" s="467"/>
      <c r="M66" s="467" t="s">
        <v>16</v>
      </c>
      <c r="N66" s="467"/>
      <c r="O66" s="467" t="s">
        <v>29</v>
      </c>
      <c r="P66" s="467"/>
      <c r="Q66" s="467" t="s">
        <v>301</v>
      </c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478</v>
      </c>
      <c r="Z91" s="412"/>
      <c r="AA91" s="413" t="s">
        <v>523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0.4861111111111111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519</v>
      </c>
      <c r="Z92" s="404"/>
      <c r="AA92" s="405" t="s">
        <v>524</v>
      </c>
      <c r="AB92" s="405"/>
      <c r="AC92" s="405"/>
      <c r="AD92" s="405"/>
    </row>
    <row r="93" spans="1:74" customFormat="1">
      <c r="A93" s="45">
        <v>0.51388888888888884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517</v>
      </c>
      <c r="Z93" s="404"/>
      <c r="AA93" s="405" t="s">
        <v>190</v>
      </c>
      <c r="AB93" s="405"/>
      <c r="AC93" s="405"/>
      <c r="AD93" s="405"/>
    </row>
    <row r="94" spans="1:74" customFormat="1">
      <c r="A94" s="45">
        <v>0.52083333333333337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49</v>
      </c>
      <c r="Z94" s="404"/>
      <c r="AA94" s="405" t="s">
        <v>525</v>
      </c>
      <c r="AB94" s="405"/>
      <c r="AC94" s="405"/>
      <c r="AD94" s="405"/>
    </row>
    <row r="95" spans="1:74" customFormat="1">
      <c r="A95" s="45">
        <v>0.53125</v>
      </c>
      <c r="B95" s="406" t="s">
        <v>189</v>
      </c>
      <c r="C95" s="406"/>
      <c r="D95" s="403"/>
      <c r="E95" s="403"/>
      <c r="F95" s="46" t="s">
        <v>189</v>
      </c>
      <c r="G95" s="406"/>
      <c r="H95" s="406"/>
      <c r="I95" s="403"/>
      <c r="J95" s="403"/>
      <c r="K95" s="407">
        <v>1</v>
      </c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519</v>
      </c>
      <c r="Z95" s="404"/>
      <c r="AA95" s="405" t="s">
        <v>526</v>
      </c>
      <c r="AB95" s="405"/>
      <c r="AC95" s="405"/>
      <c r="AD95" s="405"/>
    </row>
    <row r="96" spans="1:74" customFormat="1">
      <c r="A96" s="45">
        <v>0.54166666666666663</v>
      </c>
      <c r="B96" s="406" t="s">
        <v>189</v>
      </c>
      <c r="C96" s="406"/>
      <c r="D96" s="403"/>
      <c r="E96" s="403"/>
      <c r="F96" s="46" t="s">
        <v>189</v>
      </c>
      <c r="G96" s="406"/>
      <c r="H96" s="406"/>
      <c r="I96" s="403"/>
      <c r="J96" s="403"/>
      <c r="K96" s="407">
        <v>2</v>
      </c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 t="s">
        <v>189</v>
      </c>
      <c r="Y96" s="404" t="s">
        <v>527</v>
      </c>
      <c r="Z96" s="404"/>
      <c r="AA96" s="405" t="s">
        <v>528</v>
      </c>
      <c r="AB96" s="405"/>
      <c r="AC96" s="405"/>
      <c r="AD96" s="405"/>
    </row>
    <row r="97" spans="1:74" customFormat="1">
      <c r="A97" s="45">
        <v>0.54513888888888884</v>
      </c>
      <c r="B97" s="406" t="s">
        <v>189</v>
      </c>
      <c r="C97" s="406"/>
      <c r="D97" s="403"/>
      <c r="E97" s="403"/>
      <c r="F97" s="46" t="s">
        <v>189</v>
      </c>
      <c r="G97" s="406"/>
      <c r="H97" s="406"/>
      <c r="I97" s="403"/>
      <c r="J97" s="403"/>
      <c r="K97" s="407">
        <v>1</v>
      </c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 t="s">
        <v>189</v>
      </c>
      <c r="Y97" s="404" t="s">
        <v>193</v>
      </c>
      <c r="Z97" s="404"/>
      <c r="AA97" s="405" t="s">
        <v>497</v>
      </c>
      <c r="AB97" s="405"/>
      <c r="AC97" s="405"/>
      <c r="AD97" s="405"/>
    </row>
    <row r="98" spans="1:74" customFormat="1">
      <c r="A98" s="45">
        <v>0.64930555555555558</v>
      </c>
      <c r="B98" s="406" t="s">
        <v>189</v>
      </c>
      <c r="C98" s="406"/>
      <c r="D98" s="403"/>
      <c r="E98" s="403"/>
      <c r="F98" s="46" t="s">
        <v>189</v>
      </c>
      <c r="G98" s="406"/>
      <c r="H98" s="406"/>
      <c r="I98" s="403"/>
      <c r="J98" s="403"/>
      <c r="K98" s="407">
        <v>1</v>
      </c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 t="s">
        <v>189</v>
      </c>
      <c r="Y98" s="404" t="s">
        <v>478</v>
      </c>
      <c r="Z98" s="404"/>
      <c r="AA98" s="405" t="s">
        <v>529</v>
      </c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8</v>
      </c>
      <c r="C124" s="378"/>
      <c r="D124" s="378">
        <f ca="1">SUMIF(D91:E123,$AL232,$AP209:$AP245)</f>
        <v>0</v>
      </c>
      <c r="E124" s="379"/>
      <c r="F124" s="332">
        <f>SUMIF(F91:F123,$AL232,$AP209:$AP245)</f>
        <v>8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9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8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1</v>
      </c>
      <c r="BZ137" s="1">
        <f>COUNTIF(M27:T29,"R*")</f>
        <v>2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F8581341-0DAD-431F-B066-69CAC46B1652}">
      <formula1>$AR$136:$AR$225</formula1>
    </dataValidation>
    <dataValidation type="list" allowBlank="1" showInputMessage="1" showErrorMessage="1" sqref="Y36:Y40 E36:E40 O36:O40 N19:O24" xr:uid="{58086D05-BC0B-4FBA-A9B2-DB20D124345F}">
      <formula1>$AR$135:$AR$228</formula1>
    </dataValidation>
    <dataValidation type="list" allowBlank="1" showInputMessage="1" showErrorMessage="1" sqref="K65:L75" xr:uid="{D0641C96-AA75-4C2A-B385-7C6737B1DFBE}">
      <formula1>$AO$171:$AO$194</formula1>
    </dataValidation>
    <dataValidation type="list" allowBlank="1" showInputMessage="1" showErrorMessage="1" sqref="M79:N86 M65:N75" xr:uid="{315A6D5A-2FEE-4B5E-8E8E-83DBA95D50F2}">
      <formula1>$AO$184:$AO$189</formula1>
    </dataValidation>
    <dataValidation type="list" allowBlank="1" showInputMessage="1" showErrorMessage="1" sqref="J18:J21" xr:uid="{2F1A1EDF-979B-4CE8-AFD3-1B724AB3BDEA}">
      <formula1>$AL$188:$AL$193</formula1>
    </dataValidation>
    <dataValidation type="list" allowBlank="1" showInputMessage="1" showErrorMessage="1" sqref="G65:I75" xr:uid="{E9DCC528-2234-4C59-A07D-0780BB14850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042DB79-F795-42F2-B329-23C05108AE4B}">
      <formula1>$AL$232</formula1>
    </dataValidation>
    <dataValidation type="list" allowBlank="1" showInputMessage="1" showErrorMessage="1" sqref="I79:J86" xr:uid="{56D5FA97-0AB5-4AEE-A58C-A0AEA517F4A4}">
      <formula1>$AL$224:$AL$230</formula1>
    </dataValidation>
    <dataValidation type="list" allowBlank="1" showInputMessage="1" showErrorMessage="1" sqref="A79:D86" xr:uid="{C1712D0D-0E4D-4081-BB35-A535C108096D}">
      <formula1>$AL$221:$AL$222</formula1>
    </dataValidation>
    <dataValidation type="list" allowBlank="1" showInputMessage="1" showErrorMessage="1" sqref="E79:H86" xr:uid="{0D75CD7A-8B47-4749-94B8-5BFB785FB502}">
      <formula1>$AL$195:$AL$219</formula1>
    </dataValidation>
    <dataValidation type="list" allowBlank="1" showInputMessage="1" showErrorMessage="1" sqref="Z6:Z8 Y6:Y24 Z10 Z12 Z14 Z16:Z22" xr:uid="{79B9241A-908A-49B5-B783-4E8609E7027B}">
      <formula1>$AO$134:$AO$140</formula1>
    </dataValidation>
    <dataValidation type="list" allowBlank="1" showInputMessage="1" showErrorMessage="1" sqref="L18:L22 H18:H24 K18:K24 I18:I22" xr:uid="{4065EF2F-3892-410E-9CC1-F686B9DD2F32}">
      <formula1>$AL$141:$AL$144</formula1>
    </dataValidation>
    <dataValidation type="list" allowBlank="1" showInputMessage="1" showErrorMessage="1" sqref="V36:X40 L36:N40" xr:uid="{C92C9A3D-4E16-48A9-855E-B3D6DE6F70B6}">
      <formula1>$AL$158:$AL$173</formula1>
    </dataValidation>
    <dataValidation type="list" allowBlank="1" showInputMessage="1" showErrorMessage="1" sqref="G2:L2" xr:uid="{0D48C0C8-BBE4-4D6E-8801-5EB2BA198138}">
      <formula1>$BT$134:$BT$145</formula1>
    </dataValidation>
    <dataValidation type="list" allowBlank="1" showInputMessage="1" showErrorMessage="1" sqref="B36:D40" xr:uid="{18049515-312B-46D2-BFA6-3CE8D5A40CC0}">
      <formula1>$AL$158:$AL$174</formula1>
    </dataValidation>
    <dataValidation type="list" allowBlank="1" showInputMessage="1" showErrorMessage="1" sqref="E65:F75" xr:uid="{4E84CC6C-7A40-4438-A5C6-9DE63EF5C6DA}">
      <formula1>$AL$181:$AL$187</formula1>
    </dataValidation>
    <dataValidation type="list" allowBlank="1" showInputMessage="1" showErrorMessage="1" sqref="M2:R2" xr:uid="{DA57D42F-0389-4BD0-A8A0-5B7C7373BB0A}">
      <formula1>$CM$134:$CM$172</formula1>
    </dataValidation>
    <dataValidation type="list" allowBlank="1" showInputMessage="1" showErrorMessage="1" sqref="A2:F2" xr:uid="{40D1E8D5-18FA-48D4-B69C-D75FBF12023B}">
      <formula1>$AT$134:$AT$165</formula1>
    </dataValidation>
    <dataValidation type="list" allowBlank="1" showInputMessage="1" showErrorMessage="1" sqref="O65:P75 T12:U12 T10:U10 T5:U8 S5:S15" xr:uid="{AC1445EC-FE77-4BC1-92F2-4E09E9C12A82}">
      <formula1>$AL$134:$AL$140</formula1>
    </dataValidation>
    <dataValidation type="list" allowBlank="1" showInputMessage="1" showErrorMessage="1" sqref="E3:J3 L3:N3 P3:R3 T3:V3 X3:Z3 AB3:AD3" xr:uid="{6DD0309F-7C55-4408-95B1-816D043A2394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24237208-2DD9-441E-96B4-16CCE7DE8D16}">
      <formula1>$AH$134:$AH$246</formula1>
    </dataValidation>
    <dataValidation type="list" allowBlank="1" showInputMessage="1" showErrorMessage="1" sqref="K91:L123 J65:J75 Y49:AD53 Y55:AD55 E43:J55 N43:S54" xr:uid="{A06F6FE2-45B9-4DD9-83C0-9D9D3F949BDB}">
      <formula1>$AT$134:$AT$384</formula1>
    </dataValidation>
    <dataValidation type="list" allowBlank="1" showInputMessage="1" showErrorMessage="1" sqref="P18:R21" xr:uid="{FB086589-21FA-45BA-8A35-F92D1456CB81}">
      <formula1>#REF!</formula1>
    </dataValidation>
  </dataValidations>
  <hyperlinks>
    <hyperlink ref="AO135" r:id="rId1" xr:uid="{A3F22188-3B6A-4C30-AF1A-543F10180410}"/>
    <hyperlink ref="AO136" r:id="rId2" xr:uid="{D66AA01D-4330-4861-BF50-BDAE45FE0BB1}"/>
  </hyperlinks>
  <pageMargins left="0.70000000000000007" right="0.70000000000000007" top="0.75" bottom="0.75" header="0.30000000000000004" footer="0.30000000000000004"/>
  <pageSetup paperSize="9" scale="1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A3D96B28-2B36-4FB8-897F-271465992378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3961E154-A7A0-485A-AD97-88352C28E15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A2C3F8C-8701-4A46-8EA8-92E8642C494B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D0102392-5BF4-4403-BBE4-7E7D5E1529E6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58BA6920-E0C9-4B65-B4F8-2BFB39EB5E5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0C1B527-DA4F-479A-946D-24B037205362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900766F5-9B5E-43B8-AD34-FB6624E10EDF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D1F2FA30-8416-4700-930E-00EE10C46D64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DK522"/>
  <sheetViews>
    <sheetView showGridLines="0" topLeftCell="A92" zoomScaleNormal="100" workbookViewId="0">
      <selection activeCell="C67" sqref="C67:D6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11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530</v>
      </c>
      <c r="D5" s="665"/>
      <c r="E5" s="665"/>
      <c r="F5" s="665"/>
      <c r="G5" s="665" t="s">
        <v>301</v>
      </c>
      <c r="H5" s="665"/>
      <c r="I5" s="665"/>
      <c r="J5" s="665"/>
      <c r="K5" s="665" t="s">
        <v>306</v>
      </c>
      <c r="L5" s="665"/>
      <c r="M5" s="665"/>
      <c r="N5" s="665"/>
      <c r="O5" s="665" t="s">
        <v>472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473</v>
      </c>
      <c r="D6" s="701"/>
      <c r="E6" s="701"/>
      <c r="F6" s="701"/>
      <c r="G6" s="701" t="s">
        <v>32</v>
      </c>
      <c r="H6" s="701"/>
      <c r="I6" s="701"/>
      <c r="J6" s="701"/>
      <c r="K6" s="701" t="s">
        <v>531</v>
      </c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532</v>
      </c>
      <c r="H8" s="761"/>
      <c r="I8" s="761"/>
      <c r="J8" s="761"/>
      <c r="K8" s="762" t="s">
        <v>27</v>
      </c>
      <c r="L8" s="762"/>
      <c r="M8" s="762"/>
      <c r="N8" s="762"/>
      <c r="O8" s="763" t="s">
        <v>476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272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533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534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 t="s">
        <v>535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 t="s">
        <v>536</v>
      </c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 t="s">
        <v>537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538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274</v>
      </c>
      <c r="D32" s="577"/>
      <c r="E32" s="578" t="s">
        <v>539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4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2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120</v>
      </c>
      <c r="Z49" s="107">
        <v>69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36</v>
      </c>
      <c r="Z50" s="105">
        <v>60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>
        <v>2</v>
      </c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1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156</v>
      </c>
      <c r="Z57" s="277">
        <f t="shared" si="2"/>
        <v>129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6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3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0.58333333333333337</v>
      </c>
      <c r="B65" s="472"/>
      <c r="C65" s="473">
        <v>0.59027777777777779</v>
      </c>
      <c r="D65" s="473"/>
      <c r="E65" s="474" t="s">
        <v>383</v>
      </c>
      <c r="F65" s="474"/>
      <c r="G65" s="474" t="s">
        <v>117</v>
      </c>
      <c r="H65" s="474"/>
      <c r="I65" s="474"/>
      <c r="J65" s="317">
        <v>1</v>
      </c>
      <c r="K65" s="474" t="s">
        <v>313</v>
      </c>
      <c r="L65" s="474"/>
      <c r="M65" s="474"/>
      <c r="N65" s="474"/>
      <c r="O65" s="474" t="s">
        <v>29</v>
      </c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 t="s">
        <v>383</v>
      </c>
      <c r="F66" s="467"/>
      <c r="G66" s="467" t="s">
        <v>160</v>
      </c>
      <c r="H66" s="467"/>
      <c r="I66" s="467"/>
      <c r="J66" s="316">
        <v>1</v>
      </c>
      <c r="K66" s="467" t="s">
        <v>391</v>
      </c>
      <c r="L66" s="467"/>
      <c r="M66" s="467"/>
      <c r="N66" s="467"/>
      <c r="O66" s="467" t="s">
        <v>29</v>
      </c>
      <c r="P66" s="467"/>
      <c r="Q66" s="467" t="s">
        <v>530</v>
      </c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1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 t="s">
        <v>383</v>
      </c>
      <c r="F67" s="467"/>
      <c r="G67" s="467" t="s">
        <v>140</v>
      </c>
      <c r="H67" s="467"/>
      <c r="I67" s="467"/>
      <c r="J67" s="316">
        <v>1</v>
      </c>
      <c r="K67" s="467" t="s">
        <v>313</v>
      </c>
      <c r="L67" s="467"/>
      <c r="M67" s="467"/>
      <c r="N67" s="467"/>
      <c r="O67" s="467" t="s">
        <v>29</v>
      </c>
      <c r="P67" s="467"/>
      <c r="Q67" s="467" t="s">
        <v>530</v>
      </c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1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1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0.50902777777777775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506</v>
      </c>
      <c r="Z91" s="412"/>
      <c r="AA91" s="413" t="s">
        <v>540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0.56597222222222221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2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 t="s">
        <v>189</v>
      </c>
      <c r="X92" s="321"/>
      <c r="Y92" s="404" t="s">
        <v>541</v>
      </c>
      <c r="Z92" s="404"/>
      <c r="AA92" s="405" t="s">
        <v>542</v>
      </c>
      <c r="AB92" s="405"/>
      <c r="AC92" s="405"/>
      <c r="AD92" s="405"/>
    </row>
    <row r="93" spans="1:74" customFormat="1">
      <c r="A93" s="45">
        <v>0.60138888888888886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 t="s">
        <v>189</v>
      </c>
      <c r="X93" s="321"/>
      <c r="Y93" s="404" t="s">
        <v>277</v>
      </c>
      <c r="Z93" s="404"/>
      <c r="AA93" s="405" t="s">
        <v>490</v>
      </c>
      <c r="AB93" s="405"/>
      <c r="AC93" s="405"/>
      <c r="AD93" s="405"/>
    </row>
    <row r="94" spans="1:74" customFormat="1">
      <c r="A94" s="45">
        <v>0.60277777777777775</v>
      </c>
      <c r="B94" s="406"/>
      <c r="C94" s="406"/>
      <c r="D94" s="403" t="s">
        <v>189</v>
      </c>
      <c r="E94" s="403"/>
      <c r="F94" s="46" t="s">
        <v>189</v>
      </c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 t="s">
        <v>189</v>
      </c>
      <c r="T94" s="406"/>
      <c r="U94" s="403"/>
      <c r="V94" s="403"/>
      <c r="W94" s="322" t="s">
        <v>189</v>
      </c>
      <c r="X94" s="321"/>
      <c r="Y94" s="404" t="s">
        <v>484</v>
      </c>
      <c r="Z94" s="404"/>
      <c r="AA94" s="405" t="s">
        <v>493</v>
      </c>
      <c r="AB94" s="405"/>
      <c r="AC94" s="405"/>
      <c r="AD94" s="405"/>
    </row>
    <row r="95" spans="1:74" customFormat="1">
      <c r="A95" s="45">
        <v>0.64166666666666672</v>
      </c>
      <c r="B95" s="406"/>
      <c r="C95" s="406"/>
      <c r="D95" s="403" t="s">
        <v>189</v>
      </c>
      <c r="E95" s="403"/>
      <c r="F95" s="46" t="s">
        <v>189</v>
      </c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487</v>
      </c>
      <c r="Z95" s="404"/>
      <c r="AA95" s="405" t="s">
        <v>543</v>
      </c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3</v>
      </c>
      <c r="C124" s="378"/>
      <c r="D124" s="378">
        <f ca="1">SUMIF(D91:E123,$AL232,$AP209:$AP245)</f>
        <v>2</v>
      </c>
      <c r="E124" s="379"/>
      <c r="F124" s="332">
        <f>SUMIF(F91:F123,$AL232,$AP209:$AP245)</f>
        <v>5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4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1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3</v>
      </c>
      <c r="X124" s="295">
        <f>SUMIF(X91:X123,$AL232,$AP209:$AP245)</f>
        <v>2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1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1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1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>
        <f t="shared" si="68"/>
        <v>1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1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>
        <f>IF(AND(G66=$W$73,E66=$AL$184),J66,"0")</f>
        <v>1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1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>
        <f t="shared" si="74"/>
        <v>1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1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7EB7A2A9-5AAA-4C2F-8F9B-B30C1CA7692C}">
      <formula1>$AR$136:$AR$225</formula1>
    </dataValidation>
    <dataValidation type="list" allowBlank="1" showInputMessage="1" showErrorMessage="1" sqref="Y36:Y40 E36:E40 O36:O40 N19:O24" xr:uid="{526D9A08-50B9-4FAE-9906-48A3DC7C6F72}">
      <formula1>$AR$135:$AR$228</formula1>
    </dataValidation>
    <dataValidation type="list" allowBlank="1" showInputMessage="1" showErrorMessage="1" sqref="K65:L75" xr:uid="{83ADAA5D-F858-4624-88C0-66A6030806E0}">
      <formula1>$AO$171:$AO$194</formula1>
    </dataValidation>
    <dataValidation type="list" allowBlank="1" showInputMessage="1" showErrorMessage="1" sqref="M79:N86 M65:N75" xr:uid="{51A1301D-C98F-42CF-B2B8-A07986F74CAA}">
      <formula1>$AO$184:$AO$189</formula1>
    </dataValidation>
    <dataValidation type="list" allowBlank="1" showInputMessage="1" showErrorMessage="1" sqref="J18:J21" xr:uid="{7962C5A7-0C49-4781-97D9-DB5DD7FB2941}">
      <formula1>$AL$188:$AL$193</formula1>
    </dataValidation>
    <dataValidation type="list" allowBlank="1" showInputMessage="1" showErrorMessage="1" sqref="G65:I75" xr:uid="{4131B8B8-A08A-47F9-9429-A46CEF6CEB10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12EB8C42-E8EE-47BA-BADE-C540DA60756E}">
      <formula1>$AL$232</formula1>
    </dataValidation>
    <dataValidation type="list" allowBlank="1" showInputMessage="1" showErrorMessage="1" sqref="I79:J86" xr:uid="{8968941B-DA99-445D-9D70-A8637D8E43F2}">
      <formula1>$AL$224:$AL$230</formula1>
    </dataValidation>
    <dataValidation type="list" allowBlank="1" showInputMessage="1" showErrorMessage="1" sqref="A79:D86" xr:uid="{9CCF405B-CEED-4648-95AC-453B95DFACC7}">
      <formula1>$AL$221:$AL$222</formula1>
    </dataValidation>
    <dataValidation type="list" allowBlank="1" showInputMessage="1" showErrorMessage="1" sqref="E79:H86" xr:uid="{5C5284E0-FE45-4DA9-BC2C-6343E4D55C56}">
      <formula1>$AL$195:$AL$219</formula1>
    </dataValidation>
    <dataValidation type="list" allowBlank="1" showInputMessage="1" showErrorMessage="1" sqref="Z6:Z8 Y6:Y24 Z10 Z12 Z14 Z16:Z22" xr:uid="{47429F3A-5D5A-4AF1-81FA-DFE43FCB35E3}">
      <formula1>$AO$134:$AO$140</formula1>
    </dataValidation>
    <dataValidation type="list" allowBlank="1" showInputMessage="1" showErrorMessage="1" sqref="L18:L22 H18:H24 K18:K24 I18:I22" xr:uid="{486345FF-AC27-4633-AA14-701C264C754F}">
      <formula1>$AL$141:$AL$144</formula1>
    </dataValidation>
    <dataValidation type="list" allowBlank="1" showInputMessage="1" showErrorMessage="1" sqref="V36:X40 L36:N40" xr:uid="{375D57D3-3DD2-47DE-9BD1-3F189BC53624}">
      <formula1>$AL$158:$AL$173</formula1>
    </dataValidation>
    <dataValidation type="list" allowBlank="1" showInputMessage="1" showErrorMessage="1" sqref="G2:L2" xr:uid="{4C1E805F-57A9-4A61-9A53-A658EB47E9C9}">
      <formula1>$BT$134:$BT$145</formula1>
    </dataValidation>
    <dataValidation type="list" allowBlank="1" showInputMessage="1" showErrorMessage="1" sqref="B36:D40" xr:uid="{FF7A6298-7973-4F74-BF51-DA7C4DA87C2A}">
      <formula1>$AL$158:$AL$174</formula1>
    </dataValidation>
    <dataValidation type="list" allowBlank="1" showInputMessage="1" showErrorMessage="1" sqref="E65:F75" xr:uid="{49D18382-4EFD-445F-AEAD-74C977599921}">
      <formula1>$AL$181:$AL$187</formula1>
    </dataValidation>
    <dataValidation type="list" allowBlank="1" showInputMessage="1" showErrorMessage="1" sqref="M2:R2" xr:uid="{39A0BC4B-5456-47E7-A303-34FED163845A}">
      <formula1>$CM$134:$CM$172</formula1>
    </dataValidation>
    <dataValidation type="list" allowBlank="1" showInputMessage="1" showErrorMessage="1" sqref="A2:F2" xr:uid="{FCBFA038-116B-4590-A171-E680F0354CAA}">
      <formula1>$AT$134:$AT$165</formula1>
    </dataValidation>
    <dataValidation type="list" allowBlank="1" showInputMessage="1" showErrorMessage="1" sqref="O65:P75 T12:U12 T10:U10 T5:U8 S5:S15" xr:uid="{42C31D2D-E9A7-48E6-BD86-F39B0343B068}">
      <formula1>$AL$134:$AL$140</formula1>
    </dataValidation>
    <dataValidation type="list" allowBlank="1" showInputMessage="1" showErrorMessage="1" sqref="E3:J3 L3:N3 P3:R3 T3:V3 X3:Z3 AB3:AD3" xr:uid="{D0B9A366-AE08-4B98-9CCC-1B364260BB82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B70AD37-F6CF-4233-9F43-6AEA86F802AC}">
      <formula1>$AH$134:$AH$246</formula1>
    </dataValidation>
    <dataValidation type="list" allowBlank="1" showInputMessage="1" showErrorMessage="1" sqref="K91:L123 J65:J75 Y49:AD53 Y55:AD55 E43:J55 N43:S54" xr:uid="{F10E8FE9-53C2-44E1-99CD-4188F7600537}">
      <formula1>$AT$134:$AT$384</formula1>
    </dataValidation>
    <dataValidation type="list" allowBlank="1" showInputMessage="1" showErrorMessage="1" sqref="P18:R21" xr:uid="{123B8F55-CAA7-4445-BEF2-7FFF06AA05B2}">
      <formula1>#REF!</formula1>
    </dataValidation>
  </dataValidations>
  <hyperlinks>
    <hyperlink ref="AO135" r:id="rId1" xr:uid="{E5B1A3C7-CBD7-4BAF-84AC-A364477656F3}"/>
    <hyperlink ref="AO136" r:id="rId2" xr:uid="{27F840ED-D4A1-4340-8FD4-AB0B42584313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1317DB56-6E4C-4808-BB36-703D3AF9B395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7B67D19-B426-4633-A032-70A65698547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8F1C71F2-26FC-403A-9E19-E8BC75BA270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21446EA-4FB6-4793-98BF-529A1CE54E11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43E65515-EE07-4346-A7FF-809EFF24EDB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9664F17-9C3F-4489-AD1B-70F1E6DE780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317FEB2-CA99-4A65-AD0B-0F00DC99111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A8D8EEC-BFE2-4B1F-8C76-76F9F4DAA11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DK522"/>
  <sheetViews>
    <sheetView showGridLines="0" topLeftCell="A83" zoomScaleNormal="100" workbookViewId="0">
      <selection activeCell="Q30" sqref="Q30:R3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12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530</v>
      </c>
      <c r="H5" s="665"/>
      <c r="I5" s="665"/>
      <c r="J5" s="665"/>
      <c r="K5" s="665" t="s">
        <v>301</v>
      </c>
      <c r="L5" s="665"/>
      <c r="M5" s="665"/>
      <c r="N5" s="665"/>
      <c r="O5" s="665" t="s">
        <v>306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531</v>
      </c>
      <c r="D6" s="701"/>
      <c r="E6" s="701"/>
      <c r="F6" s="701"/>
      <c r="G6" s="701" t="s">
        <v>27</v>
      </c>
      <c r="H6" s="701"/>
      <c r="I6" s="701"/>
      <c r="J6" s="701"/>
      <c r="K6" s="701" t="s">
        <v>32</v>
      </c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472</v>
      </c>
      <c r="D8" s="760"/>
      <c r="E8" s="760"/>
      <c r="F8" s="760"/>
      <c r="G8" s="761" t="s">
        <v>339</v>
      </c>
      <c r="H8" s="761"/>
      <c r="I8" s="761"/>
      <c r="J8" s="761"/>
      <c r="K8" s="762" t="s">
        <v>532</v>
      </c>
      <c r="L8" s="762"/>
      <c r="M8" s="762"/>
      <c r="N8" s="762"/>
      <c r="O8" s="763" t="s">
        <v>476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/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290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25</v>
      </c>
      <c r="Z49" s="107">
        <v>18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3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28</v>
      </c>
      <c r="Z57" s="277">
        <f t="shared" si="2"/>
        <v>28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2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0.59375</v>
      </c>
      <c r="B65" s="472"/>
      <c r="C65" s="473">
        <v>0.62847222222222221</v>
      </c>
      <c r="D65" s="473"/>
      <c r="E65" s="474" t="s">
        <v>383</v>
      </c>
      <c r="F65" s="474"/>
      <c r="G65" s="474" t="s">
        <v>160</v>
      </c>
      <c r="H65" s="474"/>
      <c r="I65" s="474"/>
      <c r="J65" s="317">
        <v>1</v>
      </c>
      <c r="K65" s="474" t="s">
        <v>391</v>
      </c>
      <c r="L65" s="474"/>
      <c r="M65" s="474"/>
      <c r="N65" s="474"/>
      <c r="O65" s="474" t="s">
        <v>29</v>
      </c>
      <c r="P65" s="474"/>
      <c r="Q65" s="474" t="s">
        <v>301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1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0.47569444444444442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193</v>
      </c>
      <c r="Z91" s="412"/>
      <c r="AA91" s="413" t="s">
        <v>544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0.60624999999999996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 t="s">
        <v>189</v>
      </c>
      <c r="X92" s="321"/>
      <c r="Y92" s="404" t="s">
        <v>193</v>
      </c>
      <c r="Z92" s="404"/>
      <c r="AA92" s="405" t="s">
        <v>496</v>
      </c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0</v>
      </c>
      <c r="E124" s="379"/>
      <c r="F124" s="332">
        <f>SUMIF(F91:F123,$AL232,$AP209:$AP245)</f>
        <v>2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1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1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1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1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CCEE270B-5300-4B0F-AEEC-98E835C4433D}">
      <formula1>$AR$136:$AR$225</formula1>
    </dataValidation>
    <dataValidation type="list" allowBlank="1" showInputMessage="1" showErrorMessage="1" sqref="Y36:Y40 E36:E40 O36:O40 N19:O24" xr:uid="{4CC0A47F-09AA-474D-890C-D22F33CA6BDD}">
      <formula1>$AR$135:$AR$228</formula1>
    </dataValidation>
    <dataValidation type="list" allowBlank="1" showInputMessage="1" showErrorMessage="1" sqref="K65:L75" xr:uid="{69CC9436-5F90-4C19-A090-2D115512F502}">
      <formula1>$AO$171:$AO$194</formula1>
    </dataValidation>
    <dataValidation type="list" allowBlank="1" showInputMessage="1" showErrorMessage="1" sqref="M79:N86 M65:N75" xr:uid="{3456BEDB-B094-4891-B086-DA04E89B90EB}">
      <formula1>$AO$184:$AO$189</formula1>
    </dataValidation>
    <dataValidation type="list" allowBlank="1" showInputMessage="1" showErrorMessage="1" sqref="J18:J21" xr:uid="{D8422112-3D0A-4127-92A3-FA86006B71C3}">
      <formula1>$AL$188:$AL$193</formula1>
    </dataValidation>
    <dataValidation type="list" allowBlank="1" showInputMessage="1" showErrorMessage="1" sqref="G65:I75" xr:uid="{3EBAC2EB-D313-4A8D-ACFE-4115FB2AA6B6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7B80D33-CFC6-46D0-A681-D8031ECE2BA1}">
      <formula1>$AL$232</formula1>
    </dataValidation>
    <dataValidation type="list" allowBlank="1" showInputMessage="1" showErrorMessage="1" sqref="I79:J86" xr:uid="{AA6D29C5-7306-49A8-9D82-7EBA3DC1AD77}">
      <formula1>$AL$224:$AL$230</formula1>
    </dataValidation>
    <dataValidation type="list" allowBlank="1" showInputMessage="1" showErrorMessage="1" sqref="A79:D86" xr:uid="{D0D8B755-9534-478C-BEB1-5C38B5848029}">
      <formula1>$AL$221:$AL$222</formula1>
    </dataValidation>
    <dataValidation type="list" allowBlank="1" showInputMessage="1" showErrorMessage="1" sqref="E79:H86" xr:uid="{4374F67D-480C-4DBC-9992-9E7D635A4E09}">
      <formula1>$AL$195:$AL$219</formula1>
    </dataValidation>
    <dataValidation type="list" allowBlank="1" showInputMessage="1" showErrorMessage="1" sqref="Z6:Z8 Y6:Y24 Z10 Z12 Z14 Z16:Z22" xr:uid="{2A4B4501-135B-42A2-9CDB-49FBC24316BE}">
      <formula1>$AO$134:$AO$140</formula1>
    </dataValidation>
    <dataValidation type="list" allowBlank="1" showInputMessage="1" showErrorMessage="1" sqref="L18:L22 H18:H24 K18:K24 I18:I22" xr:uid="{43B647C5-35A2-4B3A-97A5-A9B4A4FE2730}">
      <formula1>$AL$141:$AL$144</formula1>
    </dataValidation>
    <dataValidation type="list" allowBlank="1" showInputMessage="1" showErrorMessage="1" sqref="V36:X40 L36:N40" xr:uid="{00113730-6F99-4282-B773-82BD2B32A1B4}">
      <formula1>$AL$158:$AL$173</formula1>
    </dataValidation>
    <dataValidation type="list" allowBlank="1" showInputMessage="1" showErrorMessage="1" sqref="G2:L2" xr:uid="{87BC9757-2CFE-478D-89E9-43F2382AB1E2}">
      <formula1>$BT$134:$BT$145</formula1>
    </dataValidation>
    <dataValidation type="list" allowBlank="1" showInputMessage="1" showErrorMessage="1" sqref="B36:D40" xr:uid="{BD0E5A5E-3A72-446D-B259-61FC3C5B7EE4}">
      <formula1>$AL$158:$AL$174</formula1>
    </dataValidation>
    <dataValidation type="list" allowBlank="1" showInputMessage="1" showErrorMessage="1" sqref="E65:F75" xr:uid="{B98AACE3-7E31-41C6-AE0C-D30F3164498D}">
      <formula1>$AL$181:$AL$187</formula1>
    </dataValidation>
    <dataValidation type="list" allowBlank="1" showInputMessage="1" showErrorMessage="1" sqref="M2:R2" xr:uid="{BB54C229-7A9A-4023-BF0B-06F4448B5E2D}">
      <formula1>$CM$134:$CM$172</formula1>
    </dataValidation>
    <dataValidation type="list" allowBlank="1" showInputMessage="1" showErrorMessage="1" sqref="A2:F2" xr:uid="{26A6BEBF-997A-40A2-827D-BF22262B31FF}">
      <formula1>$AT$134:$AT$165</formula1>
    </dataValidation>
    <dataValidation type="list" allowBlank="1" showInputMessage="1" showErrorMessage="1" sqref="O65:P75 T12:U12 T10:U10 T5:U8 S5:S15" xr:uid="{0569B1F1-7844-49D4-B221-2C20EBBD5E51}">
      <formula1>$AL$134:$AL$140</formula1>
    </dataValidation>
    <dataValidation type="list" allowBlank="1" showInputMessage="1" showErrorMessage="1" sqref="E3:J3 L3:N3 P3:R3 T3:V3 X3:Z3 AB3:AD3" xr:uid="{BC07EB95-D7AA-4444-A409-F85AF37B3139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B0A7F5B-DEF5-4492-8A45-0F3D22705B9E}">
      <formula1>$AH$134:$AH$246</formula1>
    </dataValidation>
    <dataValidation type="list" allowBlank="1" showInputMessage="1" showErrorMessage="1" sqref="K91:L123 J65:J75 Y49:AD53 Y55:AD55 E43:J55 N43:S54" xr:uid="{7FC1F5DC-313E-482A-B208-6E01FACD6FB5}">
      <formula1>$AT$134:$AT$384</formula1>
    </dataValidation>
    <dataValidation type="list" allowBlank="1" showInputMessage="1" showErrorMessage="1" sqref="P18:R21" xr:uid="{EB131510-5E25-4F9D-A72E-1A8678FDCAA4}">
      <formula1>#REF!</formula1>
    </dataValidation>
  </dataValidations>
  <hyperlinks>
    <hyperlink ref="AO135" r:id="rId1" xr:uid="{44C12AB8-7928-4394-BBFB-6F3104A3CD75}"/>
    <hyperlink ref="AO136" r:id="rId2" xr:uid="{C498CB99-9ADE-4A27-9662-22FA6CC485B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75FC041-727B-40C6-ACF4-A489077C808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AEB5AB7-E8DF-48C4-919B-A69E6FC3F801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16828FA4-72AA-45C5-A046-921AA0F0619F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CB4341D5-E8B6-4F2F-8FB1-49F83D31BA88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AD7635AA-41C5-41B9-8E28-CE19289BA28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4F304BD-FF2B-4CB0-BE56-1B3999105ED0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520BD76-0C02-4AD1-9658-E5AC628BB10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0DAEA810-6F3A-4CB2-84BA-BEF0E8F1DC5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DK522"/>
  <sheetViews>
    <sheetView showGridLines="0" topLeftCell="A26" zoomScaleNormal="100" workbookViewId="0">
      <selection activeCell="S65" sqref="S65:V65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.75" customHeight="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22.5" customHeight="1" thickBot="1">
      <c r="A2" s="718">
        <v>13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 t="s">
        <v>293</v>
      </c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530</v>
      </c>
      <c r="H5" s="665"/>
      <c r="I5" s="665"/>
      <c r="J5" s="665"/>
      <c r="K5" s="665" t="s">
        <v>301</v>
      </c>
      <c r="L5" s="665"/>
      <c r="M5" s="665"/>
      <c r="N5" s="665"/>
      <c r="O5" s="665" t="s">
        <v>306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481</v>
      </c>
      <c r="D6" s="701"/>
      <c r="E6" s="701"/>
      <c r="F6" s="701"/>
      <c r="G6" s="701" t="s">
        <v>509</v>
      </c>
      <c r="H6" s="701"/>
      <c r="I6" s="701"/>
      <c r="J6" s="701"/>
      <c r="K6" s="701" t="s">
        <v>32</v>
      </c>
      <c r="L6" s="701"/>
      <c r="M6" s="701"/>
      <c r="N6" s="701"/>
      <c r="O6" s="701" t="s">
        <v>27</v>
      </c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472</v>
      </c>
      <c r="D8" s="760"/>
      <c r="E8" s="760"/>
      <c r="F8" s="760"/>
      <c r="G8" s="761" t="s">
        <v>532</v>
      </c>
      <c r="H8" s="761"/>
      <c r="I8" s="761"/>
      <c r="J8" s="761"/>
      <c r="K8" s="762" t="s">
        <v>339</v>
      </c>
      <c r="L8" s="762"/>
      <c r="M8" s="762"/>
      <c r="N8" s="762"/>
      <c r="O8" s="763" t="s">
        <v>531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340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1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22</v>
      </c>
      <c r="Z49" s="107">
        <v>20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11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33</v>
      </c>
      <c r="Z57" s="277">
        <f t="shared" si="2"/>
        <v>30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1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>
        <v>0.66319444444444442</v>
      </c>
      <c r="D65" s="473"/>
      <c r="E65" s="474" t="s">
        <v>383</v>
      </c>
      <c r="F65" s="474"/>
      <c r="G65" s="474" t="s">
        <v>160</v>
      </c>
      <c r="H65" s="474"/>
      <c r="I65" s="474"/>
      <c r="J65" s="317"/>
      <c r="K65" s="474" t="s">
        <v>391</v>
      </c>
      <c r="L65" s="474"/>
      <c r="M65" s="474"/>
      <c r="N65" s="474"/>
      <c r="O65" s="474" t="s">
        <v>29</v>
      </c>
      <c r="P65" s="474"/>
      <c r="Q65" s="474" t="s">
        <v>509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0.59236111111111112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 t="s">
        <v>189</v>
      </c>
      <c r="X91" s="44"/>
      <c r="Y91" s="411" t="s">
        <v>193</v>
      </c>
      <c r="Z91" s="412"/>
      <c r="AA91" s="413" t="s">
        <v>490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1</v>
      </c>
      <c r="C124" s="378"/>
      <c r="D124" s="378">
        <f ca="1">SUMIF(D91:E123,$AL232,$AP209:$AP245)</f>
        <v>0</v>
      </c>
      <c r="E124" s="379"/>
      <c r="F124" s="332">
        <f>SUMIF(F91:F123,$AL232,$AP209:$AP245)</f>
        <v>1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1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1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9F8F985B-2429-4902-840F-371E9B518F64}">
      <formula1>$AR$136:$AR$225</formula1>
    </dataValidation>
    <dataValidation type="list" allowBlank="1" showInputMessage="1" showErrorMessage="1" sqref="Y36:Y40 E36:E40 O36:O40 N19:O24" xr:uid="{AD4593DB-B46F-42F2-B822-CAA8621152F9}">
      <formula1>$AR$135:$AR$228</formula1>
    </dataValidation>
    <dataValidation type="list" allowBlank="1" showInputMessage="1" showErrorMessage="1" sqref="K65:L75" xr:uid="{EF91E1C9-7C29-4564-8812-1CFC5FA1757C}">
      <formula1>$AO$171:$AO$194</formula1>
    </dataValidation>
    <dataValidation type="list" allowBlank="1" showInputMessage="1" showErrorMessage="1" sqref="M79:N86 M65:N75" xr:uid="{F5747A1F-DA75-4B82-938C-18DE9231AEE8}">
      <formula1>$AO$184:$AO$189</formula1>
    </dataValidation>
    <dataValidation type="list" allowBlank="1" showInputMessage="1" showErrorMessage="1" sqref="J18:J21" xr:uid="{8B6B1F5C-A088-47ED-A59B-A9292A93D8BB}">
      <formula1>$AL$188:$AL$193</formula1>
    </dataValidation>
    <dataValidation type="list" allowBlank="1" showInputMessage="1" showErrorMessage="1" sqref="G65:I75" xr:uid="{3155ADDE-F47D-42EA-B2BB-3BEA2ACF19EF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6B528622-0E86-4013-80BD-3EA659156D8A}">
      <formula1>$AL$232</formula1>
    </dataValidation>
    <dataValidation type="list" allowBlank="1" showInputMessage="1" showErrorMessage="1" sqref="I79:J86" xr:uid="{458C514F-0F5B-41ED-BAC2-A94373390559}">
      <formula1>$AL$224:$AL$230</formula1>
    </dataValidation>
    <dataValidation type="list" allowBlank="1" showInputMessage="1" showErrorMessage="1" sqref="A79:D86" xr:uid="{A518B411-4169-4710-957F-D3BD408FD246}">
      <formula1>$AL$221:$AL$222</formula1>
    </dataValidation>
    <dataValidation type="list" allowBlank="1" showInputMessage="1" showErrorMessage="1" sqref="E79:H86" xr:uid="{9AF5DEF6-0996-466C-BE05-18112B81C1A6}">
      <formula1>$AL$195:$AL$219</formula1>
    </dataValidation>
    <dataValidation type="list" allowBlank="1" showInputMessage="1" showErrorMessage="1" sqref="Z6:Z8 Y6:Y24 Z10 Z12 Z14 Z16:Z22" xr:uid="{7119DCD9-9721-43D4-968C-086D86F1BF32}">
      <formula1>$AO$134:$AO$140</formula1>
    </dataValidation>
    <dataValidation type="list" allowBlank="1" showInputMessage="1" showErrorMessage="1" sqref="L18:L22 H18:H24 K18:K24 I18:I22" xr:uid="{53489DD3-391D-4F29-914C-5CE948772DA4}">
      <formula1>$AL$141:$AL$144</formula1>
    </dataValidation>
    <dataValidation type="list" allowBlank="1" showInputMessage="1" showErrorMessage="1" sqref="V36:X40 L36:N40" xr:uid="{6B45D551-67EB-4126-AE7D-DDBC96642440}">
      <formula1>$AL$158:$AL$173</formula1>
    </dataValidation>
    <dataValidation type="list" allowBlank="1" showInputMessage="1" showErrorMessage="1" sqref="G2:L2" xr:uid="{E3CFC09A-ECC4-4A60-B057-1DDEAAD82E92}">
      <formula1>$BT$134:$BT$145</formula1>
    </dataValidation>
    <dataValidation type="list" allowBlank="1" showInputMessage="1" showErrorMessage="1" sqref="B36:D40" xr:uid="{A3961F17-23BB-4283-8BC4-7A85C7336EC5}">
      <formula1>$AL$158:$AL$174</formula1>
    </dataValidation>
    <dataValidation type="list" allowBlank="1" showInputMessage="1" showErrorMessage="1" sqref="E65:F75" xr:uid="{F24D9334-787C-4B96-BAEA-BC4899B7A438}">
      <formula1>$AL$181:$AL$187</formula1>
    </dataValidation>
    <dataValidation type="list" allowBlank="1" showInputMessage="1" showErrorMessage="1" sqref="M2:R2" xr:uid="{A91DC8EC-D2B4-4668-AA4E-B8636273CF49}">
      <formula1>$CM$134:$CM$172</formula1>
    </dataValidation>
    <dataValidation type="list" allowBlank="1" showInputMessage="1" showErrorMessage="1" sqref="A2:F2" xr:uid="{31876D3E-7E89-496F-8478-5F47CD445CB7}">
      <formula1>$AT$134:$AT$165</formula1>
    </dataValidation>
    <dataValidation type="list" allowBlank="1" showInputMessage="1" showErrorMessage="1" sqref="O65:P75 T12:U12 T10:U10 T5:U8 S5:S15" xr:uid="{0B1B432E-1FC1-4CEF-8E0D-134A12D852A0}">
      <formula1>$AL$134:$AL$140</formula1>
    </dataValidation>
    <dataValidation type="list" allowBlank="1" showInputMessage="1" showErrorMessage="1" sqref="E3:J3 L3:N3 P3:R3 T3:V3 X3:Z3 AB3:AD3" xr:uid="{EFAB08E5-A4AC-48A8-9B0A-016F9735008B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5F82BAC1-9D2E-4274-93FE-3D26D916B21C}">
      <formula1>$AH$134:$AH$246</formula1>
    </dataValidation>
    <dataValidation type="list" allowBlank="1" showInputMessage="1" showErrorMessage="1" sqref="K91:L123 J65:J75 Y49:AD53 Y55:AD55 E43:J55 N43:S54" xr:uid="{8C9F4728-B919-4DD9-A124-90EFB27A1E0C}">
      <formula1>$AT$134:$AT$384</formula1>
    </dataValidation>
    <dataValidation type="list" allowBlank="1" showInputMessage="1" showErrorMessage="1" sqref="P18:R21" xr:uid="{476EB818-3A8D-46E9-A77F-90CEB44CE470}">
      <formula1>#REF!</formula1>
    </dataValidation>
  </dataValidations>
  <hyperlinks>
    <hyperlink ref="AO135" r:id="rId1" xr:uid="{462E8615-DCBA-4C05-886C-F26F989C6E09}"/>
    <hyperlink ref="AO136" r:id="rId2" xr:uid="{7D48065E-8AC7-4772-9D66-AD564F4E5D3C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0968817-77C3-41C5-B36E-7F7D44B827B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7AE24A8E-E5A4-4F77-BBD8-E9258FBB01C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C303606-D587-400D-B82C-A3B977C06A29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A15BD0C-1890-40EF-953B-85D5F9912F1A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4CB07DA9-5C89-4E1C-B90B-39F9881CEC8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6A44FF0D-DFD0-45D2-8F7F-578424FDEB38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39224084-2766-4C93-B002-D961EB6F183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04DA4E49-CF3E-4A79-9B62-7C8EB2D86BB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pageSetUpPr fitToPage="1"/>
  </sheetPr>
  <dimension ref="A1:DK522"/>
  <sheetViews>
    <sheetView showGridLines="0" topLeftCell="A44" zoomScaleNormal="100" workbookViewId="0">
      <selection activeCell="Q30" sqref="Q30:R3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14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 t="s">
        <v>293</v>
      </c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530</v>
      </c>
      <c r="D5" s="665"/>
      <c r="E5" s="665"/>
      <c r="F5" s="665"/>
      <c r="G5" s="665" t="s">
        <v>293</v>
      </c>
      <c r="H5" s="665"/>
      <c r="I5" s="665"/>
      <c r="J5" s="665"/>
      <c r="K5" s="665" t="s">
        <v>17</v>
      </c>
      <c r="L5" s="665"/>
      <c r="M5" s="665"/>
      <c r="N5" s="665"/>
      <c r="O5" s="665" t="s">
        <v>306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509</v>
      </c>
      <c r="D6" s="701"/>
      <c r="E6" s="701"/>
      <c r="F6" s="701"/>
      <c r="G6" s="701" t="s">
        <v>32</v>
      </c>
      <c r="H6" s="701"/>
      <c r="I6" s="701"/>
      <c r="J6" s="701"/>
      <c r="K6" s="701" t="s">
        <v>27</v>
      </c>
      <c r="L6" s="701"/>
      <c r="M6" s="701"/>
      <c r="N6" s="701"/>
      <c r="O6" s="701" t="s">
        <v>531</v>
      </c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301</v>
      </c>
      <c r="H8" s="761"/>
      <c r="I8" s="761"/>
      <c r="J8" s="761"/>
      <c r="K8" s="762" t="s">
        <v>532</v>
      </c>
      <c r="L8" s="762"/>
      <c r="M8" s="762"/>
      <c r="N8" s="762"/>
      <c r="O8" s="763" t="s">
        <v>28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61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1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24</v>
      </c>
      <c r="Z49" s="107">
        <v>27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4</v>
      </c>
      <c r="Z50" s="105">
        <v>12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28</v>
      </c>
      <c r="Z57" s="277">
        <f t="shared" si="2"/>
        <v>39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1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0.51666666666666672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193</v>
      </c>
      <c r="Z91" s="412"/>
      <c r="AA91" s="413" t="s">
        <v>545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1</v>
      </c>
      <c r="C124" s="378"/>
      <c r="D124" s="378">
        <f ca="1">SUMIF(D91:E123,$AL232,$AP209:$AP245)</f>
        <v>0</v>
      </c>
      <c r="E124" s="379"/>
      <c r="F124" s="332">
        <f>SUMIF(F91:F123,$AL232,$AP209:$AP245)</f>
        <v>1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1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2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B701EBE1-53FE-4156-9B4B-22A768E54B11}">
      <formula1>$AR$136:$AR$225</formula1>
    </dataValidation>
    <dataValidation type="list" allowBlank="1" showInputMessage="1" showErrorMessage="1" sqref="Y36:Y40 E36:E40 O36:O40 N19:O24" xr:uid="{7E769B37-4547-4F98-8AB0-4E1F8BEF6632}">
      <formula1>$AR$135:$AR$228</formula1>
    </dataValidation>
    <dataValidation type="list" allowBlank="1" showInputMessage="1" showErrorMessage="1" sqref="K65:L75" xr:uid="{617C23E5-E141-4BEB-97DE-29777ED109FC}">
      <formula1>$AO$171:$AO$194</formula1>
    </dataValidation>
    <dataValidation type="list" allowBlank="1" showInputMessage="1" showErrorMessage="1" sqref="M79:N86 M65:N75" xr:uid="{7294CBF8-8D43-4FF1-B19B-46BDE1A2A873}">
      <formula1>$AO$184:$AO$189</formula1>
    </dataValidation>
    <dataValidation type="list" allowBlank="1" showInputMessage="1" showErrorMessage="1" sqref="J18:J21" xr:uid="{B1F72D4F-F3DA-4837-88FD-3AAEA3F49192}">
      <formula1>$AL$188:$AL$193</formula1>
    </dataValidation>
    <dataValidation type="list" allowBlank="1" showInputMessage="1" showErrorMessage="1" sqref="G65:I75" xr:uid="{D8968E8F-C5B1-4ACB-817E-95C78EBB8D85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C35E8F2-4FC9-43DD-9FEF-6ABBCEFDE9DD}">
      <formula1>$AL$232</formula1>
    </dataValidation>
    <dataValidation type="list" allowBlank="1" showInputMessage="1" showErrorMessage="1" sqref="I79:J86" xr:uid="{58402370-CF01-44AC-B965-E0D4832E0EF7}">
      <formula1>$AL$224:$AL$230</formula1>
    </dataValidation>
    <dataValidation type="list" allowBlank="1" showInputMessage="1" showErrorMessage="1" sqref="A79:D86" xr:uid="{5D5DCE6B-80E8-472A-9361-0A4585E0F632}">
      <formula1>$AL$221:$AL$222</formula1>
    </dataValidation>
    <dataValidation type="list" allowBlank="1" showInputMessage="1" showErrorMessage="1" sqref="E79:H86" xr:uid="{DB35FC18-8D79-430B-B817-8700118DB13C}">
      <formula1>$AL$195:$AL$219</formula1>
    </dataValidation>
    <dataValidation type="list" allowBlank="1" showInputMessage="1" showErrorMessage="1" sqref="Z6:Z8 Y6:Y24 Z10 Z12 Z14 Z16:Z22" xr:uid="{41C96C64-9052-4C24-A934-AF4F0F86EF2A}">
      <formula1>$AO$134:$AO$140</formula1>
    </dataValidation>
    <dataValidation type="list" allowBlank="1" showInputMessage="1" showErrorMessage="1" sqref="L18:L22 H18:H24 K18:K24 I18:I22" xr:uid="{A54E7383-FDE0-4678-99D8-C370D3A87E3B}">
      <formula1>$AL$141:$AL$144</formula1>
    </dataValidation>
    <dataValidation type="list" allowBlank="1" showInputMessage="1" showErrorMessage="1" sqref="V36:X40 L36:N40" xr:uid="{1B34E225-4E46-42A0-BF47-0853E6D955A8}">
      <formula1>$AL$158:$AL$173</formula1>
    </dataValidation>
    <dataValidation type="list" allowBlank="1" showInputMessage="1" showErrorMessage="1" sqref="G2:L2" xr:uid="{BB9C3A35-7966-4773-9BAF-6E61F4A7FE43}">
      <formula1>$BT$134:$BT$145</formula1>
    </dataValidation>
    <dataValidation type="list" allowBlank="1" showInputMessage="1" showErrorMessage="1" sqref="B36:D40" xr:uid="{19B110CA-6F0F-469A-A5CA-507F1929C72D}">
      <formula1>$AL$158:$AL$174</formula1>
    </dataValidation>
    <dataValidation type="list" allowBlank="1" showInputMessage="1" showErrorMessage="1" sqref="E65:F75" xr:uid="{94B50B29-36BE-4134-ADB0-36368022E686}">
      <formula1>$AL$181:$AL$187</formula1>
    </dataValidation>
    <dataValidation type="list" allowBlank="1" showInputMessage="1" showErrorMessage="1" sqref="M2:R2" xr:uid="{6E688F35-E3FA-48EF-A40D-A83D05A44CE6}">
      <formula1>$CM$134:$CM$172</formula1>
    </dataValidation>
    <dataValidation type="list" allowBlank="1" showInputMessage="1" showErrorMessage="1" sqref="A2:F2" xr:uid="{B899FED9-610F-4668-9A70-20D452D549DD}">
      <formula1>$AT$134:$AT$165</formula1>
    </dataValidation>
    <dataValidation type="list" allowBlank="1" showInputMessage="1" showErrorMessage="1" sqref="O65:P75 T12:U12 T10:U10 T5:U8 S5:S15" xr:uid="{153E0D4A-0148-41FA-856C-E280A83AB25F}">
      <formula1>$AL$134:$AL$140</formula1>
    </dataValidation>
    <dataValidation type="list" allowBlank="1" showInputMessage="1" showErrorMessage="1" sqref="E3:J3 L3:N3 P3:R3 T3:V3 X3:Z3 AB3:AD3" xr:uid="{6530B9A5-2570-4DD8-B778-CF6E18E1775C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E54ACB98-151B-44B7-BB63-126C22AC38AB}">
      <formula1>$AH$134:$AH$246</formula1>
    </dataValidation>
    <dataValidation type="list" allowBlank="1" showInputMessage="1" showErrorMessage="1" sqref="K91:L123 J65:J75 Y49:AD53 Y55:AD55 E43:J55 N43:S54" xr:uid="{0A9E5192-50B0-42F5-A8B2-0FAFFB2BC90A}">
      <formula1>$AT$134:$AT$384</formula1>
    </dataValidation>
    <dataValidation type="list" allowBlank="1" showInputMessage="1" showErrorMessage="1" sqref="P18:R21" xr:uid="{BE76C40F-E75D-451C-BDE3-307D37162911}">
      <formula1>#REF!</formula1>
    </dataValidation>
  </dataValidations>
  <hyperlinks>
    <hyperlink ref="AO135" r:id="rId1" xr:uid="{A92335C4-0FDC-40CF-8EE1-5BF95045880A}"/>
    <hyperlink ref="AO136" r:id="rId2" xr:uid="{6FF4F9D9-3064-4128-A3B5-0B6453F6B0B6}"/>
  </hyperlinks>
  <pageMargins left="0.70000000000000007" right="0.70000000000000007" top="0.75" bottom="0.75" header="0.30000000000000004" footer="0.30000000000000004"/>
  <pageSetup paperSize="9" scale="48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0828B2C-4FCC-4418-A64C-239271826EF5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E49322E-BD7D-42A5-83E9-F980D2611BA5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17BFBD34-E13A-4E4C-B5D8-331322F42DB5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E33FB355-5E75-4A95-8785-82396326DA4B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870EC01A-6630-43AA-A3E9-C40BE1820D6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F72BC360-3F2D-4601-88FE-84669AC2524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90F721BA-EFC1-4406-ABB7-EADC53C4E256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7209A9B-A444-43A0-8C48-71470630A0C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DK522"/>
  <sheetViews>
    <sheetView showGridLines="0" tabSelected="1" zoomScaleNormal="100" workbookViewId="0">
      <selection activeCell="M59" sqref="M5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15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530</v>
      </c>
      <c r="H5" s="665"/>
      <c r="I5" s="665"/>
      <c r="J5" s="665"/>
      <c r="K5" s="665" t="s">
        <v>17</v>
      </c>
      <c r="L5" s="665"/>
      <c r="M5" s="665"/>
      <c r="N5" s="665"/>
      <c r="O5" s="665" t="s">
        <v>306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532</v>
      </c>
      <c r="D6" s="701"/>
      <c r="E6" s="701"/>
      <c r="F6" s="701"/>
      <c r="G6" s="701" t="s">
        <v>32</v>
      </c>
      <c r="H6" s="701"/>
      <c r="I6" s="701"/>
      <c r="J6" s="701"/>
      <c r="K6" s="701" t="s">
        <v>27</v>
      </c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509</v>
      </c>
      <c r="H8" s="761"/>
      <c r="I8" s="761"/>
      <c r="J8" s="761"/>
      <c r="K8" s="762" t="s">
        <v>481</v>
      </c>
      <c r="L8" s="762"/>
      <c r="M8" s="762"/>
      <c r="N8" s="762"/>
      <c r="O8" s="763" t="s">
        <v>28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/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 t="s">
        <v>546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 t="s">
        <v>547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 t="s">
        <v>548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4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18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12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30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4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0.48819444444444443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191</v>
      </c>
      <c r="Z91" s="412"/>
      <c r="AA91" s="413" t="s">
        <v>549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0.5131944444444444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49</v>
      </c>
      <c r="Z92" s="404"/>
      <c r="AA92" s="405" t="s">
        <v>550</v>
      </c>
      <c r="AB92" s="405"/>
      <c r="AC92" s="405"/>
      <c r="AD92" s="405"/>
    </row>
    <row r="93" spans="1:74" customFormat="1">
      <c r="A93" s="45">
        <v>0.51736111111111116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519</v>
      </c>
      <c r="Z93" s="404"/>
      <c r="AA93" s="405" t="s">
        <v>551</v>
      </c>
      <c r="AB93" s="405"/>
      <c r="AC93" s="405"/>
      <c r="AD93" s="405"/>
    </row>
    <row r="94" spans="1:74" customFormat="1">
      <c r="A94" s="45">
        <v>0.5229166666666667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277</v>
      </c>
      <c r="Z94" s="404"/>
      <c r="AA94" s="405" t="s">
        <v>495</v>
      </c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4</v>
      </c>
      <c r="C124" s="378"/>
      <c r="D124" s="378">
        <f ca="1">SUMIF(D91:E123,$AL232,$AP209:$AP245)</f>
        <v>0</v>
      </c>
      <c r="E124" s="379"/>
      <c r="F124" s="332">
        <f>SUMIF(F91:F123,$AL232,$AP209:$AP245)</f>
        <v>4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4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4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3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2AD37A57-FC02-4E18-8138-0D095229D4C7}">
      <formula1>$AR$136:$AR$225</formula1>
    </dataValidation>
    <dataValidation type="list" allowBlank="1" showInputMessage="1" showErrorMessage="1" sqref="Y36:Y40 E36:E40 O36:O40 N19:O24" xr:uid="{C7CE22EC-F388-49CA-84D9-2FE3090A3773}">
      <formula1>$AR$135:$AR$228</formula1>
    </dataValidation>
    <dataValidation type="list" allowBlank="1" showInputMessage="1" showErrorMessage="1" sqref="K65:L75" xr:uid="{431509CC-0487-47C8-B629-F5D13FD3C4FE}">
      <formula1>$AO$171:$AO$194</formula1>
    </dataValidation>
    <dataValidation type="list" allowBlank="1" showInputMessage="1" showErrorMessage="1" sqref="M79:N86 M65:N75" xr:uid="{19110CFD-164F-4DEF-ACBE-142F6F5152B5}">
      <formula1>$AO$184:$AO$189</formula1>
    </dataValidation>
    <dataValidation type="list" allowBlank="1" showInputMessage="1" showErrorMessage="1" sqref="J18:J21" xr:uid="{E10EAC86-E192-44B4-8083-8381BA003BFC}">
      <formula1>$AL$188:$AL$193</formula1>
    </dataValidation>
    <dataValidation type="list" allowBlank="1" showInputMessage="1" showErrorMessage="1" sqref="G65:I75" xr:uid="{3D8A39BB-9230-4687-8A6D-2E0F87E1F778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6E4F40B-8D10-4114-971D-481886FF371A}">
      <formula1>$AL$232</formula1>
    </dataValidation>
    <dataValidation type="list" allowBlank="1" showInputMessage="1" showErrorMessage="1" sqref="I79:J86" xr:uid="{FF5FF10E-62B6-449F-8FDC-8955F3AF000C}">
      <formula1>$AL$224:$AL$230</formula1>
    </dataValidation>
    <dataValidation type="list" allowBlank="1" showInputMessage="1" showErrorMessage="1" sqref="A79:D86" xr:uid="{4B6B37CB-71AE-44DE-9FBF-517C81447738}">
      <formula1>$AL$221:$AL$222</formula1>
    </dataValidation>
    <dataValidation type="list" allowBlank="1" showInputMessage="1" showErrorMessage="1" sqref="E79:H86" xr:uid="{E93BB82D-B6FA-451A-A8E8-A60242703218}">
      <formula1>$AL$195:$AL$219</formula1>
    </dataValidation>
    <dataValidation type="list" allowBlank="1" showInputMessage="1" showErrorMessage="1" sqref="Z6:Z8 Y6:Y24 Z10 Z12 Z14 Z16:Z22" xr:uid="{455DC228-CFC1-40BD-B671-CAA8E990847F}">
      <formula1>$AO$134:$AO$140</formula1>
    </dataValidation>
    <dataValidation type="list" allowBlank="1" showInputMessage="1" showErrorMessage="1" sqref="L18:L22 H18:H24 K18:K24 I18:I22" xr:uid="{A6800233-0BF9-44BE-8F49-5C077333BBF8}">
      <formula1>$AL$141:$AL$144</formula1>
    </dataValidation>
    <dataValidation type="list" allowBlank="1" showInputMessage="1" showErrorMessage="1" sqref="V36:X40 L36:N40" xr:uid="{8F9A2029-B9CC-4C4B-949D-BE28466673DC}">
      <formula1>$AL$158:$AL$173</formula1>
    </dataValidation>
    <dataValidation type="list" allowBlank="1" showInputMessage="1" showErrorMessage="1" sqref="G2:L2" xr:uid="{5BC4EA91-21D4-4028-BF3A-5F3F8F7F4729}">
      <formula1>$BT$134:$BT$145</formula1>
    </dataValidation>
    <dataValidation type="list" allowBlank="1" showInputMessage="1" showErrorMessage="1" sqref="B36:D40" xr:uid="{415876DC-D3C8-4275-B239-9A8C98A8CB45}">
      <formula1>$AL$158:$AL$174</formula1>
    </dataValidation>
    <dataValidation type="list" allowBlank="1" showInputMessage="1" showErrorMessage="1" sqref="E65:F75" xr:uid="{D7CE4568-27BC-43EC-8CEC-37E2A84DE8A4}">
      <formula1>$AL$181:$AL$187</formula1>
    </dataValidation>
    <dataValidation type="list" allowBlank="1" showInputMessage="1" showErrorMessage="1" sqref="M2:R2" xr:uid="{A8FC3915-267B-447A-8835-D0DB8C210CEB}">
      <formula1>$CM$134:$CM$172</formula1>
    </dataValidation>
    <dataValidation type="list" allowBlank="1" showInputMessage="1" showErrorMessage="1" sqref="A2:F2" xr:uid="{D2CC1501-A2CC-462A-8FD7-4112749DB96A}">
      <formula1>$AT$134:$AT$165</formula1>
    </dataValidation>
    <dataValidation type="list" allowBlank="1" showInputMessage="1" showErrorMessage="1" sqref="O65:P75 T12:U12 T10:U10 T5:U8 S5:S15" xr:uid="{D37DCB9F-07A8-45F6-9E85-73BDAB1B0102}">
      <formula1>$AL$134:$AL$140</formula1>
    </dataValidation>
    <dataValidation type="list" allowBlank="1" showInputMessage="1" showErrorMessage="1" sqref="E3:J3 L3:N3 P3:R3 T3:V3 X3:Z3 AB3:AD3" xr:uid="{944FCC3E-9035-43C4-B4AE-2C27529A7828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2F9DC62-6276-477C-9DC2-B9A383CDF8EC}">
      <formula1>$AH$134:$AH$246</formula1>
    </dataValidation>
    <dataValidation type="list" allowBlank="1" showInputMessage="1" showErrorMessage="1" sqref="K91:L123 J65:J75 Y49:AD53 Y55:AD55 E43:J55 N43:S54" xr:uid="{1A53871F-4EEE-428F-9F73-7760EC663D3E}">
      <formula1>$AT$134:$AT$384</formula1>
    </dataValidation>
    <dataValidation type="list" allowBlank="1" showInputMessage="1" showErrorMessage="1" sqref="P18:R21" xr:uid="{54194677-136D-48D8-AECE-5F57524B18F7}">
      <formula1>#REF!</formula1>
    </dataValidation>
  </dataValidations>
  <hyperlinks>
    <hyperlink ref="AO135" r:id="rId1" xr:uid="{AAF9CD98-D1CD-4981-BE8F-CA90BC862F3F}"/>
    <hyperlink ref="AO136" r:id="rId2" xr:uid="{5B1986BA-394C-4A6C-80A1-BFE8580F0E3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2CB8D90-CCDA-403D-998C-639B4EE416E7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113C37D-63CE-4F1D-AC56-4AEAFA6706E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0A30F99-76C5-4BCC-812E-6982853E060C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FCDF999-D286-43F4-A069-05890F7F0BAF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12DD2724-176B-4A3B-AAAC-891050664CB0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5338EFF6-DE92-4F8A-9B59-CFC73939A1CA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90C6E817-EB75-476E-93AF-38AF7D092EB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73408D6-8251-428C-8046-2A1B35A11AB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DK522"/>
  <sheetViews>
    <sheetView showGridLines="0" zoomScaleNormal="100" workbookViewId="0">
      <selection activeCell="T20" sqref="T2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16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 t="s">
        <v>7</v>
      </c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481</v>
      </c>
      <c r="H5" s="665"/>
      <c r="I5" s="665"/>
      <c r="J5" s="665"/>
      <c r="K5" s="665" t="s">
        <v>530</v>
      </c>
      <c r="L5" s="665"/>
      <c r="M5" s="665"/>
      <c r="N5" s="665"/>
      <c r="O5" s="665" t="s">
        <v>532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531</v>
      </c>
      <c r="D6" s="701"/>
      <c r="E6" s="701"/>
      <c r="F6" s="701"/>
      <c r="G6" s="701" t="s">
        <v>28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472</v>
      </c>
      <c r="H8" s="761"/>
      <c r="I8" s="761"/>
      <c r="J8" s="761"/>
      <c r="K8" s="762" t="s">
        <v>476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58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/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58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 t="s">
        <v>552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 t="s">
        <v>553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72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 t="s">
        <v>554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 t="s">
        <v>555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 t="s">
        <v>556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>
        <v>1</v>
      </c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5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33</v>
      </c>
      <c r="Z49" s="107">
        <v>41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14</v>
      </c>
      <c r="Z50" s="105">
        <v>18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v>1</v>
      </c>
      <c r="AA54" s="274">
        <f t="shared" ref="Z54:AD54" si="0">BW180</f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47</v>
      </c>
      <c r="Z57" s="277">
        <f t="shared" si="2"/>
        <v>59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5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0.65972222222222221</v>
      </c>
      <c r="B65" s="472"/>
      <c r="C65" s="473">
        <v>0.67708333333333337</v>
      </c>
      <c r="D65" s="473"/>
      <c r="E65" s="474" t="s">
        <v>383</v>
      </c>
      <c r="F65" s="474"/>
      <c r="G65" s="474" t="s">
        <v>140</v>
      </c>
      <c r="H65" s="474"/>
      <c r="I65" s="474"/>
      <c r="J65" s="317"/>
      <c r="K65" s="474" t="s">
        <v>313</v>
      </c>
      <c r="L65" s="474"/>
      <c r="M65" s="474" t="s">
        <v>30</v>
      </c>
      <c r="N65" s="474"/>
      <c r="O65" s="474" t="s">
        <v>21</v>
      </c>
      <c r="P65" s="474"/>
      <c r="Q65" s="474" t="s">
        <v>28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517</v>
      </c>
      <c r="Z91" s="412"/>
      <c r="AA91" s="413" t="s">
        <v>557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0.50763888888888886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478</v>
      </c>
      <c r="Z92" s="404"/>
      <c r="AA92" s="405" t="s">
        <v>495</v>
      </c>
      <c r="AB92" s="405"/>
      <c r="AC92" s="405"/>
      <c r="AD92" s="405"/>
    </row>
    <row r="93" spans="1:74" customFormat="1">
      <c r="A93" s="45">
        <v>0.52430555555555558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191</v>
      </c>
      <c r="Z93" s="404"/>
      <c r="AA93" s="405" t="s">
        <v>190</v>
      </c>
      <c r="AB93" s="405"/>
      <c r="AC93" s="405"/>
      <c r="AD93" s="405"/>
    </row>
    <row r="94" spans="1:74" customFormat="1">
      <c r="A94" s="45">
        <v>0.53472222222222221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49</v>
      </c>
      <c r="Z94" s="404"/>
      <c r="AA94" s="405" t="s">
        <v>558</v>
      </c>
      <c r="AB94" s="405"/>
      <c r="AC94" s="405"/>
      <c r="AD94" s="405"/>
    </row>
    <row r="95" spans="1:74" customFormat="1">
      <c r="A95" s="45">
        <v>0.64513888888888893</v>
      </c>
      <c r="B95" s="406" t="s">
        <v>189</v>
      </c>
      <c r="C95" s="406"/>
      <c r="D95" s="403"/>
      <c r="E95" s="403"/>
      <c r="F95" s="46" t="s">
        <v>189</v>
      </c>
      <c r="G95" s="406"/>
      <c r="H95" s="406"/>
      <c r="I95" s="403"/>
      <c r="J95" s="403"/>
      <c r="K95" s="407">
        <v>1</v>
      </c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277</v>
      </c>
      <c r="Z95" s="404"/>
      <c r="AA95" s="405" t="s">
        <v>559</v>
      </c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5</v>
      </c>
      <c r="C124" s="378"/>
      <c r="D124" s="378">
        <f ca="1">SUMIF(D91:E123,$AL232,$AP209:$AP245)</f>
        <v>0</v>
      </c>
      <c r="E124" s="379"/>
      <c r="F124" s="332">
        <f>SUMIF(F91:F123,$AL232,$AP209:$AP245)</f>
        <v>5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5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5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3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6E9CD3F4-224B-42A9-8F88-D6C6488C9441}">
      <formula1>$AR$136:$AR$225</formula1>
    </dataValidation>
    <dataValidation type="list" allowBlank="1" showInputMessage="1" showErrorMessage="1" sqref="Y36:Y40 E36:E40 O36:O40 N19:O24" xr:uid="{6BE1D877-F4E3-44B4-A9E3-E4B9D0B14BD6}">
      <formula1>$AR$135:$AR$228</formula1>
    </dataValidation>
    <dataValidation type="list" allowBlank="1" showInputMessage="1" showErrorMessage="1" sqref="K65:L75" xr:uid="{01CE6828-89EE-4DDA-84A3-831C876F20D0}">
      <formula1>$AO$171:$AO$194</formula1>
    </dataValidation>
    <dataValidation type="list" allowBlank="1" showInputMessage="1" showErrorMessage="1" sqref="M79:N86 M65:N75" xr:uid="{AD517D67-18B3-44BE-A803-CD8D46A9D565}">
      <formula1>$AO$184:$AO$189</formula1>
    </dataValidation>
    <dataValidation type="list" allowBlank="1" showInputMessage="1" showErrorMessage="1" sqref="J18:J21" xr:uid="{7F442CF0-E41B-4897-993E-4620B45F6FD4}">
      <formula1>$AL$188:$AL$193</formula1>
    </dataValidation>
    <dataValidation type="list" allowBlank="1" showInputMessage="1" showErrorMessage="1" sqref="G65:I75" xr:uid="{74240A21-23DF-4529-90CB-E77662408387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47437F1-20CA-4BB2-ADF7-87284380AC43}">
      <formula1>$AL$232</formula1>
    </dataValidation>
    <dataValidation type="list" allowBlank="1" showInputMessage="1" showErrorMessage="1" sqref="I79:J86" xr:uid="{2500649E-0685-4267-91A5-9F77606B7952}">
      <formula1>$AL$224:$AL$230</formula1>
    </dataValidation>
    <dataValidation type="list" allowBlank="1" showInputMessage="1" showErrorMessage="1" sqref="A79:D86" xr:uid="{4B1EA222-A775-4531-95F0-C0E6BDE5FD84}">
      <formula1>$AL$221:$AL$222</formula1>
    </dataValidation>
    <dataValidation type="list" allowBlank="1" showInputMessage="1" showErrorMessage="1" sqref="E79:H86" xr:uid="{0BAA24FC-45C9-446E-BAF0-A0DAAC3D8C6D}">
      <formula1>$AL$195:$AL$219</formula1>
    </dataValidation>
    <dataValidation type="list" allowBlank="1" showInputMessage="1" showErrorMessage="1" sqref="Z6:Z8 Y6:Y24 Z10 Z12 Z14 Z16:Z22" xr:uid="{BBC9B0B4-C884-4579-8116-4F07B81B6839}">
      <formula1>$AO$134:$AO$140</formula1>
    </dataValidation>
    <dataValidation type="list" allowBlank="1" showInputMessage="1" showErrorMessage="1" sqref="L18:L22 H18:H24 K18:K24 I18:I22" xr:uid="{F6DB74AD-03C2-41C7-8B5C-FA87DC3E5BE5}">
      <formula1>$AL$141:$AL$144</formula1>
    </dataValidation>
    <dataValidation type="list" allowBlank="1" showInputMessage="1" showErrorMessage="1" sqref="V36:X40 L36:N40" xr:uid="{78F11CFB-2C01-4ACF-A302-7F9E66EC65E8}">
      <formula1>$AL$158:$AL$173</formula1>
    </dataValidation>
    <dataValidation type="list" allowBlank="1" showInputMessage="1" showErrorMessage="1" sqref="G2:L2" xr:uid="{FE41FAA8-0916-40EA-8F41-324779993285}">
      <formula1>$BT$134:$BT$145</formula1>
    </dataValidation>
    <dataValidation type="list" allowBlank="1" showInputMessage="1" showErrorMessage="1" sqref="B36:D40" xr:uid="{A8079DF9-099B-4256-B13E-C41527C6725B}">
      <formula1>$AL$158:$AL$174</formula1>
    </dataValidation>
    <dataValidation type="list" allowBlank="1" showInputMessage="1" showErrorMessage="1" sqref="E65:F75" xr:uid="{0D07F87B-A404-4378-909D-A009D8E338B3}">
      <formula1>$AL$181:$AL$187</formula1>
    </dataValidation>
    <dataValidation type="list" allowBlank="1" showInputMessage="1" showErrorMessage="1" sqref="M2:R2" xr:uid="{26358FB0-7D2D-4E65-85A1-81BCF1C2FF00}">
      <formula1>$CM$134:$CM$172</formula1>
    </dataValidation>
    <dataValidation type="list" allowBlank="1" showInputMessage="1" showErrorMessage="1" sqref="A2:F2" xr:uid="{30C490F1-09D2-40FA-A88F-9A5EEE7649A4}">
      <formula1>$AT$134:$AT$165</formula1>
    </dataValidation>
    <dataValidation type="list" allowBlank="1" showInputMessage="1" showErrorMessage="1" sqref="O65:P75 T12:U12 T10:U10 T5:U8 S5:S15" xr:uid="{7D1B0227-E32C-4443-A922-6BD74FEF5497}">
      <formula1>$AL$134:$AL$140</formula1>
    </dataValidation>
    <dataValidation type="list" allowBlank="1" showInputMessage="1" showErrorMessage="1" sqref="E3:J3 L3:N3 P3:R3 T3:V3 X3:Z3 AB3:AD3" xr:uid="{7BFF83C9-1476-4D16-AEE3-AA972A124AFB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C2502E8-3934-47CD-B801-3CA601568EAD}">
      <formula1>$AH$134:$AH$246</formula1>
    </dataValidation>
    <dataValidation type="list" allowBlank="1" showInputMessage="1" showErrorMessage="1" sqref="K91:L123 J65:J75 Y49:AD53 Y55:AD55 E43:J55 N43:S54" xr:uid="{AE159FBC-2A05-4C19-BA79-4DD9093F8788}">
      <formula1>$AT$134:$AT$384</formula1>
    </dataValidation>
    <dataValidation type="list" allowBlank="1" showInputMessage="1" showErrorMessage="1" sqref="P18:R21" xr:uid="{0B7A38AD-99BC-40C2-B9BF-5EAA7F85BC37}">
      <formula1>#REF!</formula1>
    </dataValidation>
  </dataValidations>
  <hyperlinks>
    <hyperlink ref="AO135" r:id="rId1" xr:uid="{4B89DFA9-D031-41D3-8E27-AA6F0540A446}"/>
    <hyperlink ref="AO136" r:id="rId2" xr:uid="{2EAEEB93-BD33-49E9-B0C0-51606F797E11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8E94090-DA50-4529-A37E-655CD15390A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6452A9A2-0B6D-4BFB-AEEF-A6AA7EA7F9B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C2FB440-24B2-40C9-AB35-537D9E062A5F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22D1BCA-7081-4EB2-9A0F-A4AB9AD74FDB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19AA80BD-9FA1-4983-A6C8-EE9C66F69F37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A0829CC-14C2-4964-B56F-56470317738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7B78EFE-77B9-406E-87BA-3DF058ABB3D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5DF196AC-B49F-48B4-B554-C8A7A0F0B5F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DK522"/>
  <sheetViews>
    <sheetView showGridLines="0" zoomScaleNormal="100" workbookViewId="0">
      <selection activeCell="H3" sqref="H3:J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17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28</v>
      </c>
      <c r="H5" s="665"/>
      <c r="I5" s="665"/>
      <c r="J5" s="665"/>
      <c r="K5" s="665" t="s">
        <v>481</v>
      </c>
      <c r="L5" s="665"/>
      <c r="M5" s="665"/>
      <c r="N5" s="665"/>
      <c r="O5" s="665" t="s">
        <v>17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532</v>
      </c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472</v>
      </c>
      <c r="H8" s="761"/>
      <c r="I8" s="761"/>
      <c r="J8" s="761"/>
      <c r="K8" s="762" t="s">
        <v>531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268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/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58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 t="s">
        <v>560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 t="s">
        <v>561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 t="s">
        <v>561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 t="s">
        <v>553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 t="s">
        <v>522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29</v>
      </c>
      <c r="Z49" s="107">
        <v>31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15</v>
      </c>
      <c r="Z50" s="105">
        <v>15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44</v>
      </c>
      <c r="Z57" s="277">
        <f t="shared" si="2"/>
        <v>46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0.52777777777777779</v>
      </c>
      <c r="B65" s="472"/>
      <c r="C65" s="473">
        <v>0.5625</v>
      </c>
      <c r="D65" s="473"/>
      <c r="E65" s="474" t="s">
        <v>383</v>
      </c>
      <c r="F65" s="474"/>
      <c r="G65" s="474" t="s">
        <v>161</v>
      </c>
      <c r="H65" s="474"/>
      <c r="I65" s="474"/>
      <c r="J65" s="317"/>
      <c r="K65" s="474" t="s">
        <v>34</v>
      </c>
      <c r="L65" s="474"/>
      <c r="M65" s="474"/>
      <c r="N65" s="474"/>
      <c r="O65" s="474" t="s">
        <v>21</v>
      </c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>
        <v>0.60763888888888884</v>
      </c>
      <c r="B66" s="465"/>
      <c r="C66" s="466">
        <v>0.61458333333333337</v>
      </c>
      <c r="D66" s="466"/>
      <c r="E66" s="467" t="s">
        <v>383</v>
      </c>
      <c r="F66" s="467"/>
      <c r="G66" s="467" t="s">
        <v>117</v>
      </c>
      <c r="H66" s="467"/>
      <c r="I66" s="467"/>
      <c r="J66" s="316"/>
      <c r="K66" s="467" t="s">
        <v>34</v>
      </c>
      <c r="L66" s="467"/>
      <c r="M66" s="467"/>
      <c r="N66" s="467"/>
      <c r="O66" s="467" t="s">
        <v>21</v>
      </c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5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2B06B02D-DF45-4F29-9256-C3DB23009D75}">
      <formula1>$AR$136:$AR$225</formula1>
    </dataValidation>
    <dataValidation type="list" allowBlank="1" showInputMessage="1" showErrorMessage="1" sqref="Y36:Y40 E36:E40 O36:O40 N19:O24" xr:uid="{79300E32-4E2B-419B-8358-7F606084382D}">
      <formula1>$AR$135:$AR$228</formula1>
    </dataValidation>
    <dataValidation type="list" allowBlank="1" showInputMessage="1" showErrorMessage="1" sqref="K65:L75" xr:uid="{A05FC6B8-3DD8-4B65-94AD-43FF268FF72D}">
      <formula1>$AO$171:$AO$194</formula1>
    </dataValidation>
    <dataValidation type="list" allowBlank="1" showInputMessage="1" showErrorMessage="1" sqref="M79:N86 M65:N75" xr:uid="{83ACB32F-3278-4F48-B131-91B1B3E68FF4}">
      <formula1>$AO$184:$AO$189</formula1>
    </dataValidation>
    <dataValidation type="list" allowBlank="1" showInputMessage="1" showErrorMessage="1" sqref="J18:J21" xr:uid="{751E1E07-ABEA-43D2-90C6-14E88208C72A}">
      <formula1>$AL$188:$AL$193</formula1>
    </dataValidation>
    <dataValidation type="list" allowBlank="1" showInputMessage="1" showErrorMessage="1" sqref="G65:I75" xr:uid="{223BB38A-8B13-41A6-896A-2F490C7A6739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E0649FB1-4ADC-4FC1-9800-61FD92D59839}">
      <formula1>$AL$232</formula1>
    </dataValidation>
    <dataValidation type="list" allowBlank="1" showInputMessage="1" showErrorMessage="1" sqref="I79:J86" xr:uid="{9F30D068-DACB-4095-BBB9-B8471BAD22B1}">
      <formula1>$AL$224:$AL$230</formula1>
    </dataValidation>
    <dataValidation type="list" allowBlank="1" showInputMessage="1" showErrorMessage="1" sqref="A79:D86" xr:uid="{90BD12F2-F36C-43B2-A9AE-33625A7CB30E}">
      <formula1>$AL$221:$AL$222</formula1>
    </dataValidation>
    <dataValidation type="list" allowBlank="1" showInputMessage="1" showErrorMessage="1" sqref="E79:H86" xr:uid="{B1FFCA13-0884-4A9B-BF21-AAAE2C4ED506}">
      <formula1>$AL$195:$AL$219</formula1>
    </dataValidation>
    <dataValidation type="list" allowBlank="1" showInputMessage="1" showErrorMessage="1" sqref="Z6:Z8 Y6:Y24 Z10 Z12 Z14 Z16:Z22" xr:uid="{4183882D-D9C8-431B-B73D-3D84DDB4414C}">
      <formula1>$AO$134:$AO$140</formula1>
    </dataValidation>
    <dataValidation type="list" allowBlank="1" showInputMessage="1" showErrorMessage="1" sqref="L18:L22 H18:H24 K18:K24 I18:I22" xr:uid="{69BA42AE-0B10-40E3-9B57-6F4D5930D3E3}">
      <formula1>$AL$141:$AL$144</formula1>
    </dataValidation>
    <dataValidation type="list" allowBlank="1" showInputMessage="1" showErrorMessage="1" sqref="V36:X40 L36:N40" xr:uid="{B086C631-FFB7-4426-9C26-06F4D6694D35}">
      <formula1>$AL$158:$AL$173</formula1>
    </dataValidation>
    <dataValidation type="list" allowBlank="1" showInputMessage="1" showErrorMessage="1" sqref="G2:L2" xr:uid="{C971B8C9-E514-482D-9BEE-E3B4DD941B6E}">
      <formula1>$BT$134:$BT$145</formula1>
    </dataValidation>
    <dataValidation type="list" allowBlank="1" showInputMessage="1" showErrorMessage="1" sqref="B36:D40" xr:uid="{BFC01672-321B-4DFF-A6A4-3E74C8DB83D4}">
      <formula1>$AL$158:$AL$174</formula1>
    </dataValidation>
    <dataValidation type="list" allowBlank="1" showInputMessage="1" showErrorMessage="1" sqref="E65:F75" xr:uid="{C387269A-05B8-4D5F-9205-983D7667ACD4}">
      <formula1>$AL$181:$AL$187</formula1>
    </dataValidation>
    <dataValidation type="list" allowBlank="1" showInputMessage="1" showErrorMessage="1" sqref="M2:R2" xr:uid="{BE69C559-E660-4FBE-BFA8-C4FA6960EF60}">
      <formula1>$CM$134:$CM$172</formula1>
    </dataValidation>
    <dataValidation type="list" allowBlank="1" showInputMessage="1" showErrorMessage="1" sqref="A2:F2" xr:uid="{965BAE2A-76F7-4509-A445-C3730715B181}">
      <formula1>$AT$134:$AT$165</formula1>
    </dataValidation>
    <dataValidation type="list" allowBlank="1" showInputMessage="1" showErrorMessage="1" sqref="O65:P75 T12:U12 T10:U10 T5:U8 S5:S15" xr:uid="{6FFFED59-B3A2-4E00-BA85-B18FAE0CF214}">
      <formula1>$AL$134:$AL$140</formula1>
    </dataValidation>
    <dataValidation type="list" allowBlank="1" showInputMessage="1" showErrorMessage="1" sqref="E3:J3 L3:N3 P3:R3 T3:V3 X3:Z3 AB3:AD3" xr:uid="{A2916CA2-69D0-4CAC-99F4-7AE358ABBC5E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07DDE17B-48DB-4FDF-B117-29236A20A7B2}">
      <formula1>$AH$134:$AH$246</formula1>
    </dataValidation>
    <dataValidation type="list" allowBlank="1" showInputMessage="1" showErrorMessage="1" sqref="K91:L123 J65:J75 Y49:AD53 Y55:AD55 E43:J55 N43:S54" xr:uid="{EA209496-6EC2-49CD-9645-13D447DE3838}">
      <formula1>$AT$134:$AT$384</formula1>
    </dataValidation>
    <dataValidation type="list" allowBlank="1" showInputMessage="1" showErrorMessage="1" sqref="P18:R21" xr:uid="{022E33F9-F587-4110-8F9D-806BB961ED17}">
      <formula1>#REF!</formula1>
    </dataValidation>
  </dataValidations>
  <hyperlinks>
    <hyperlink ref="AO135" r:id="rId1" xr:uid="{CBE7A292-23B6-45DD-8801-AFF25C7E30F0}"/>
    <hyperlink ref="AO136" r:id="rId2" xr:uid="{C5B4F1BD-773B-40E0-A3D2-60D5FDDC7FAD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EFFF753F-50DD-47EB-8394-15DD9CC5594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1B48478-BE55-4549-A6C4-B1436FC0FC8B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4698D48-BCBC-48D4-8AFF-22C00FB83FF7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5128F3A-4F20-4AE8-BABC-DDBF3D36B79F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2557840D-1CBF-4588-80FA-276D71101F2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8B1F56A5-7FF8-4090-8851-BDD0F02F7A4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48F84AE7-F46A-4256-A8B0-47E933311B1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A4ED551-971C-432D-B26D-9928B55C9E3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DK522"/>
  <sheetViews>
    <sheetView showGridLines="0" topLeftCell="A44" zoomScaleNormal="100" workbookViewId="0">
      <selection activeCell="O10" sqref="O10:R1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18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306</v>
      </c>
      <c r="D5" s="665"/>
      <c r="E5" s="665"/>
      <c r="F5" s="665"/>
      <c r="G5" s="665" t="s">
        <v>509</v>
      </c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301</v>
      </c>
      <c r="D6" s="701"/>
      <c r="E6" s="701"/>
      <c r="F6" s="701"/>
      <c r="G6" s="701" t="s">
        <v>32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 t="s">
        <v>27</v>
      </c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531</v>
      </c>
      <c r="H8" s="761"/>
      <c r="I8" s="761"/>
      <c r="J8" s="761"/>
      <c r="K8" s="762"/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 t="s">
        <v>472</v>
      </c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246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562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246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 t="s">
        <v>536</v>
      </c>
      <c r="F27" s="592"/>
      <c r="G27" s="592" t="s">
        <v>563</v>
      </c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 t="s">
        <v>564</v>
      </c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 t="s">
        <v>565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22</v>
      </c>
      <c r="Z49" s="107">
        <v>25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>
        <v>3</v>
      </c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18</v>
      </c>
      <c r="Z50" s="105">
        <v>10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>
        <v>1</v>
      </c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3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40</v>
      </c>
      <c r="Z57" s="277">
        <f t="shared" si="2"/>
        <v>35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3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2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0.625</v>
      </c>
      <c r="B65" s="472"/>
      <c r="C65" s="473">
        <v>0.64583333333333337</v>
      </c>
      <c r="D65" s="473"/>
      <c r="E65" s="474" t="s">
        <v>383</v>
      </c>
      <c r="F65" s="474"/>
      <c r="G65" s="474" t="s">
        <v>156</v>
      </c>
      <c r="H65" s="474"/>
      <c r="I65" s="474"/>
      <c r="J65" s="317">
        <v>1</v>
      </c>
      <c r="K65" s="474" t="s">
        <v>34</v>
      </c>
      <c r="L65" s="474"/>
      <c r="M65" s="474" t="s">
        <v>16</v>
      </c>
      <c r="N65" s="474"/>
      <c r="O65" s="474" t="s">
        <v>21</v>
      </c>
      <c r="P65" s="474"/>
      <c r="Q65" s="474" t="s">
        <v>301</v>
      </c>
      <c r="R65" s="474"/>
      <c r="S65" s="475" t="s">
        <v>566</v>
      </c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1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0.51388888888888884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193</v>
      </c>
      <c r="Z91" s="412"/>
      <c r="AA91" s="413" t="s">
        <v>190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0.57986111111111116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519</v>
      </c>
      <c r="Z92" s="404"/>
      <c r="AA92" s="405" t="s">
        <v>567</v>
      </c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0</v>
      </c>
      <c r="E124" s="379"/>
      <c r="F124" s="332">
        <f>SUMIF(F91:F123,$AL232,$AP209:$AP245)</f>
        <v>2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2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2</v>
      </c>
      <c r="BZ136" s="1">
        <f>COUNTIF(C27:J32,"R*")</f>
        <v>0</v>
      </c>
      <c r="CA136" s="1">
        <f>COUNTIF(C27:J32,"M*")</f>
        <v>1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1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1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1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>
        <f t="shared" ref="AY174:AY184" si="75">IF(AND(G65=$W$68,E65=$AL$184),J65,"0")</f>
        <v>1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CDE0B664-A35B-43D7-96A8-3BA38D66C662}">
      <formula1>$AR$136:$AR$225</formula1>
    </dataValidation>
    <dataValidation type="list" allowBlank="1" showInputMessage="1" showErrorMessage="1" sqref="Y36:Y40 E36:E40 O36:O40 N19:O24" xr:uid="{019DD92B-0EFF-4303-AA3B-B442ED627E5E}">
      <formula1>$AR$135:$AR$228</formula1>
    </dataValidation>
    <dataValidation type="list" allowBlank="1" showInputMessage="1" showErrorMessage="1" sqref="K65:L75" xr:uid="{31965678-E1A8-4520-9080-7A1A8CAE7877}">
      <formula1>$AO$171:$AO$194</formula1>
    </dataValidation>
    <dataValidation type="list" allowBlank="1" showInputMessage="1" showErrorMessage="1" sqref="M79:N86 M65:N75" xr:uid="{049BBA3B-DFC5-4952-8B4B-A63A0B3D143D}">
      <formula1>$AO$184:$AO$189</formula1>
    </dataValidation>
    <dataValidation type="list" allowBlank="1" showInputMessage="1" showErrorMessage="1" sqref="J18:J21" xr:uid="{D5F44E90-AD81-4C6A-91F5-767A17E13BBB}">
      <formula1>$AL$188:$AL$193</formula1>
    </dataValidation>
    <dataValidation type="list" allowBlank="1" showInputMessage="1" showErrorMessage="1" sqref="G65:I75" xr:uid="{0A857CBF-6FEB-4806-8744-168097C1EAA8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3635B02D-616F-48F7-9829-1374F3BEEC3F}">
      <formula1>$AL$232</formula1>
    </dataValidation>
    <dataValidation type="list" allowBlank="1" showInputMessage="1" showErrorMessage="1" sqref="I79:J86" xr:uid="{DEEB6ECC-B2E1-4DD9-80F1-530B9155262F}">
      <formula1>$AL$224:$AL$230</formula1>
    </dataValidation>
    <dataValidation type="list" allowBlank="1" showInputMessage="1" showErrorMessage="1" sqref="A79:D86" xr:uid="{CD045840-A549-44F4-BE11-C7DB8126D6F9}">
      <formula1>$AL$221:$AL$222</formula1>
    </dataValidation>
    <dataValidation type="list" allowBlank="1" showInputMessage="1" showErrorMessage="1" sqref="E79:H86" xr:uid="{0D2B2693-07F3-4EC3-8391-DB9346AA20DD}">
      <formula1>$AL$195:$AL$219</formula1>
    </dataValidation>
    <dataValidation type="list" allowBlank="1" showInputMessage="1" showErrorMessage="1" sqref="Z6:Z8 Y6:Y24 Z10 Z12 Z14 Z16:Z22" xr:uid="{F6D43EE2-2840-4402-9468-5B7509974EEE}">
      <formula1>$AO$134:$AO$140</formula1>
    </dataValidation>
    <dataValidation type="list" allowBlank="1" showInputMessage="1" showErrorMessage="1" sqref="L18:L22 H18:H24 K18:K24 I18:I22" xr:uid="{3409F357-EB27-42FC-9A38-8229693FEEC2}">
      <formula1>$AL$141:$AL$144</formula1>
    </dataValidation>
    <dataValidation type="list" allowBlank="1" showInputMessage="1" showErrorMessage="1" sqref="V36:X40 L36:N40" xr:uid="{23BA81E0-9970-4A03-AF91-00931E2AECC5}">
      <formula1>$AL$158:$AL$173</formula1>
    </dataValidation>
    <dataValidation type="list" allowBlank="1" showInputMessage="1" showErrorMessage="1" sqref="G2:L2" xr:uid="{BA06DE76-3C4D-48DF-86E6-65B66EF1D21A}">
      <formula1>$BT$134:$BT$145</formula1>
    </dataValidation>
    <dataValidation type="list" allowBlank="1" showInputMessage="1" showErrorMessage="1" sqref="B36:D40" xr:uid="{245F39C1-28E5-4E5F-8D93-B99E139AAE7F}">
      <formula1>$AL$158:$AL$174</formula1>
    </dataValidation>
    <dataValidation type="list" allowBlank="1" showInputMessage="1" showErrorMessage="1" sqref="E65:F75" xr:uid="{E22F015E-3D03-473F-A1C4-620A91E8FAE0}">
      <formula1>$AL$181:$AL$187</formula1>
    </dataValidation>
    <dataValidation type="list" allowBlank="1" showInputMessage="1" showErrorMessage="1" sqref="M2:R2" xr:uid="{3F4F2784-F6A7-47C4-90B6-397F828BF592}">
      <formula1>$CM$134:$CM$172</formula1>
    </dataValidation>
    <dataValidation type="list" allowBlank="1" showInputMessage="1" showErrorMessage="1" sqref="A2:F2" xr:uid="{1E131C1C-595E-4B23-B1B0-8DD6C4BCDC2E}">
      <formula1>$AT$134:$AT$165</formula1>
    </dataValidation>
    <dataValidation type="list" allowBlank="1" showInputMessage="1" showErrorMessage="1" sqref="O65:P75 T12:U12 T10:U10 T5:U8 S5:S15" xr:uid="{FE46492F-B7F4-42F2-9991-879828526EB9}">
      <formula1>$AL$134:$AL$140</formula1>
    </dataValidation>
    <dataValidation type="list" allowBlank="1" showInputMessage="1" showErrorMessage="1" sqref="E3:J3 L3:N3 P3:R3 T3:V3 X3:Z3 AB3:AD3" xr:uid="{2768BB4F-5BA5-4CF2-9AAF-46C59C35AEF7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FFE89DE-4AE4-4263-AE2E-2CC70B8D8874}">
      <formula1>$AH$134:$AH$246</formula1>
    </dataValidation>
    <dataValidation type="list" allowBlank="1" showInputMessage="1" showErrorMessage="1" sqref="K91:L123 J65:J75 Y49:AD53 Y55:AD55 E43:J55 N43:S54" xr:uid="{1BA28249-03FE-483E-BA8F-F065D37A2EBB}">
      <formula1>$AT$134:$AT$384</formula1>
    </dataValidation>
    <dataValidation type="list" allowBlank="1" showInputMessage="1" showErrorMessage="1" sqref="P18:R21" xr:uid="{A7EB19DD-E7A0-47AC-A3EE-C06D20DB7E32}">
      <formula1>#REF!</formula1>
    </dataValidation>
  </dataValidations>
  <hyperlinks>
    <hyperlink ref="AO135" r:id="rId1" xr:uid="{38D21BCC-0A71-49E7-AD39-9F8120157A74}"/>
    <hyperlink ref="AO136" r:id="rId2" xr:uid="{A70636DE-0590-400A-A087-1A6C8231BAF9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5BDBB96-AC3B-4644-8CAF-CC62943BF516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E94E0A8-0485-4427-B6CF-1FD7D1D31D34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28F1174E-071C-4F08-AD18-3E693AFF0BEA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875CE42-156D-4908-8AEA-549C35153719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BD434E9E-B352-41FD-BE60-E149B03B7272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6E9CA28-8790-4574-ABF8-ACBAEF1ED19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E4536FDD-CCC4-4AE1-AADD-72395EA19332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A5E3EF34-1781-4B47-ABA4-0BF98A91B821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DK522"/>
  <sheetViews>
    <sheetView showGridLines="0" zoomScaleNormal="100" workbookViewId="0">
      <selection activeCell="A2" sqref="A2:F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19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301</v>
      </c>
      <c r="D5" s="665"/>
      <c r="E5" s="665"/>
      <c r="F5" s="665"/>
      <c r="G5" s="665" t="s">
        <v>509</v>
      </c>
      <c r="H5" s="665"/>
      <c r="I5" s="665"/>
      <c r="J5" s="665"/>
      <c r="K5" s="665" t="s">
        <v>27</v>
      </c>
      <c r="L5" s="665"/>
      <c r="M5" s="665"/>
      <c r="N5" s="665"/>
      <c r="O5" s="665" t="s">
        <v>28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32</v>
      </c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306</v>
      </c>
      <c r="D8" s="760"/>
      <c r="E8" s="760"/>
      <c r="F8" s="760"/>
      <c r="G8" s="761" t="s">
        <v>472</v>
      </c>
      <c r="H8" s="761"/>
      <c r="I8" s="761"/>
      <c r="J8" s="761"/>
      <c r="K8" s="762" t="s">
        <v>531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340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340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277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 t="s">
        <v>277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 t="s">
        <v>48</v>
      </c>
      <c r="F28" s="549"/>
      <c r="G28" s="549" t="s">
        <v>277</v>
      </c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 t="s">
        <v>277</v>
      </c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 t="s">
        <v>48</v>
      </c>
      <c r="F29" s="549"/>
      <c r="G29" s="549" t="s">
        <v>277</v>
      </c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 t="s">
        <v>277</v>
      </c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 t="s">
        <v>48</v>
      </c>
      <c r="F30" s="549"/>
      <c r="G30" s="549" t="s">
        <v>277</v>
      </c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277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 t="s">
        <v>277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>
        <v>1</v>
      </c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42</v>
      </c>
      <c r="Z49" s="107">
        <v>73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>
        <v>3</v>
      </c>
      <c r="O50" s="96">
        <v>1</v>
      </c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31</v>
      </c>
      <c r="Z50" s="105">
        <v>34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>
        <v>1</v>
      </c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4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73</v>
      </c>
      <c r="Z57" s="277">
        <f t="shared" si="2"/>
        <v>107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4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3</v>
      </c>
      <c r="BY136" s="1">
        <f>COUNTIF(C27:J32,"A*")</f>
        <v>6</v>
      </c>
      <c r="BZ136" s="1">
        <f>COUNTIF(C27:J32,"R*")</f>
        <v>0</v>
      </c>
      <c r="CA136" s="1">
        <f>COUNTIF(C27:J32,"M*")</f>
        <v>6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A972E1A1-04BA-4631-9741-21CD160B17EF}">
      <formula1>$AR$136:$AR$225</formula1>
    </dataValidation>
    <dataValidation type="list" allowBlank="1" showInputMessage="1" showErrorMessage="1" sqref="Y36:Y40 E36:E40 O36:O40 N19:O24" xr:uid="{300B31A4-1E87-4700-8B26-60556D4E24BC}">
      <formula1>$AR$135:$AR$228</formula1>
    </dataValidation>
    <dataValidation type="list" allowBlank="1" showInputMessage="1" showErrorMessage="1" sqref="K65:L75" xr:uid="{871FEA40-547B-4AC3-B9D0-2BE9B9560A68}">
      <formula1>$AO$171:$AO$194</formula1>
    </dataValidation>
    <dataValidation type="list" allowBlank="1" showInputMessage="1" showErrorMessage="1" sqref="M79:N86 M65:N75" xr:uid="{4988A5BD-3147-472B-A826-D7DED5E108A6}">
      <formula1>$AO$184:$AO$189</formula1>
    </dataValidation>
    <dataValidation type="list" allowBlank="1" showInputMessage="1" showErrorMessage="1" sqref="J18:J21" xr:uid="{44D59271-4CA5-4EE3-A0BA-AB6B0558C38C}">
      <formula1>$AL$188:$AL$193</formula1>
    </dataValidation>
    <dataValidation type="list" allowBlank="1" showInputMessage="1" showErrorMessage="1" sqref="G65:I75" xr:uid="{50E306C6-B850-4DC6-9FC1-BB8DC204AA3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E958F70-230E-4AF8-90E9-E895CDA85FF9}">
      <formula1>$AL$232</formula1>
    </dataValidation>
    <dataValidation type="list" allowBlank="1" showInputMessage="1" showErrorMessage="1" sqref="I79:J86" xr:uid="{5DCDA1CF-7AD6-4E0F-A0C4-1B62FD6C32EA}">
      <formula1>$AL$224:$AL$230</formula1>
    </dataValidation>
    <dataValidation type="list" allowBlank="1" showInputMessage="1" showErrorMessage="1" sqref="A79:D86" xr:uid="{6B5EE8F8-B146-412D-B949-DB4EBEB59115}">
      <formula1>$AL$221:$AL$222</formula1>
    </dataValidation>
    <dataValidation type="list" allowBlank="1" showInputMessage="1" showErrorMessage="1" sqref="E79:H86" xr:uid="{AF998547-DAAC-45FC-A06C-58F7EE93EAE1}">
      <formula1>$AL$195:$AL$219</formula1>
    </dataValidation>
    <dataValidation type="list" allowBlank="1" showInputMessage="1" showErrorMessage="1" sqref="Z6:Z8 Y6:Y24 Z10 Z12 Z14 Z16:Z22" xr:uid="{785A720F-9713-4B14-A167-F817ECBC90A4}">
      <formula1>$AO$134:$AO$140</formula1>
    </dataValidation>
    <dataValidation type="list" allowBlank="1" showInputMessage="1" showErrorMessage="1" sqref="L18:L22 H18:H24 K18:K24 I18:I22" xr:uid="{FC6D7FBF-BA4F-424E-AA46-6074820AC55D}">
      <formula1>$AL$141:$AL$144</formula1>
    </dataValidation>
    <dataValidation type="list" allowBlank="1" showInputMessage="1" showErrorMessage="1" sqref="V36:X40 L36:N40" xr:uid="{8B42C26D-E019-4FD0-A0EA-AE2E884BC72E}">
      <formula1>$AL$158:$AL$173</formula1>
    </dataValidation>
    <dataValidation type="list" allowBlank="1" showInputMessage="1" showErrorMessage="1" sqref="G2:L2" xr:uid="{63DF733A-E51A-4A38-9D63-FEE65DBAA20D}">
      <formula1>$BT$134:$BT$145</formula1>
    </dataValidation>
    <dataValidation type="list" allowBlank="1" showInputMessage="1" showErrorMessage="1" sqref="B36:D40" xr:uid="{C6089EBA-CC4F-4AC1-972F-3A2DDE82FECE}">
      <formula1>$AL$158:$AL$174</formula1>
    </dataValidation>
    <dataValidation type="list" allowBlank="1" showInputMessage="1" showErrorMessage="1" sqref="E65:F75" xr:uid="{3ABE17E7-3311-4171-90D1-6892343F6E99}">
      <formula1>$AL$181:$AL$187</formula1>
    </dataValidation>
    <dataValidation type="list" allowBlank="1" showInputMessage="1" showErrorMessage="1" sqref="M2:R2" xr:uid="{BAE87E5B-2ACB-41D6-84D6-DBC075DB6FA5}">
      <formula1>$CM$134:$CM$172</formula1>
    </dataValidation>
    <dataValidation type="list" allowBlank="1" showInputMessage="1" showErrorMessage="1" sqref="A2:F2" xr:uid="{EF451AB7-CBC4-43C4-A67C-5BE10271CB14}">
      <formula1>$AT$134:$AT$165</formula1>
    </dataValidation>
    <dataValidation type="list" allowBlank="1" showInputMessage="1" showErrorMessage="1" sqref="O65:P75 T12:U12 T10:U10 T5:U8 S5:S15" xr:uid="{8EB3DED3-D028-4728-BF57-F704159EE70C}">
      <formula1>$AL$134:$AL$140</formula1>
    </dataValidation>
    <dataValidation type="list" allowBlank="1" showInputMessage="1" showErrorMessage="1" sqref="E3:J3 L3:N3 P3:R3 T3:V3 X3:Z3 AB3:AD3" xr:uid="{E00A205A-C37B-4ABF-A4A2-98C51190FA4E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46EB17C-8123-4A85-8F10-B329725A1E4D}">
      <formula1>$AH$134:$AH$246</formula1>
    </dataValidation>
    <dataValidation type="list" allowBlank="1" showInputMessage="1" showErrorMessage="1" sqref="K91:L123 J65:J75 Y49:AD53 Y55:AD55 E43:J55 N43:S54" xr:uid="{BBE07240-5276-44DD-A3C9-F318D1D20E99}">
      <formula1>$AT$134:$AT$384</formula1>
    </dataValidation>
    <dataValidation type="list" allowBlank="1" showInputMessage="1" showErrorMessage="1" sqref="P18:R21" xr:uid="{527CF96C-A1C4-42A2-87E0-8C28090762AE}">
      <formula1>#REF!</formula1>
    </dataValidation>
  </dataValidations>
  <hyperlinks>
    <hyperlink ref="AO135" r:id="rId1" xr:uid="{E0645BF9-3EC3-472B-B125-E206DA633342}"/>
    <hyperlink ref="AO136" r:id="rId2" xr:uid="{FB4C1605-90F9-41CF-90CD-AAF059B71F5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04C13CB3-9C0E-4DA0-A40C-A130B1525C80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FCA7AD04-2094-4038-A39B-A1DECA82D6C4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E40EEF7-DAC1-4D92-B13D-8004DD7EA630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D61E9C07-2FEE-4443-BFEA-69CE29153A58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12576CA9-78B5-4B24-88B6-1E2D249718A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1A076B97-C0CF-49E7-AFC1-8912D91D7B03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E751DDE-E983-42D0-9672-F40DFFC7EAE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0AD3E670-648A-4441-A2CF-9AB49A05069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1:DK522"/>
  <sheetViews>
    <sheetView showGridLines="0" topLeftCell="A4" zoomScaleNormal="100" workbookViewId="0">
      <selection activeCell="Q24" sqref="Q24:R2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306</v>
      </c>
      <c r="D5" s="665"/>
      <c r="E5" s="665"/>
      <c r="F5" s="665"/>
      <c r="G5" s="665" t="s">
        <v>472</v>
      </c>
      <c r="H5" s="665"/>
      <c r="I5" s="665"/>
      <c r="J5" s="665"/>
      <c r="K5" s="665" t="s">
        <v>28</v>
      </c>
      <c r="L5" s="665"/>
      <c r="M5" s="665"/>
      <c r="N5" s="665"/>
      <c r="O5" s="665" t="s">
        <v>19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27</v>
      </c>
      <c r="D6" s="701"/>
      <c r="E6" s="701"/>
      <c r="F6" s="701"/>
      <c r="G6" s="701" t="s">
        <v>473</v>
      </c>
      <c r="H6" s="701"/>
      <c r="I6" s="701"/>
      <c r="J6" s="701"/>
      <c r="K6" s="701" t="s">
        <v>474</v>
      </c>
      <c r="L6" s="701"/>
      <c r="M6" s="701"/>
      <c r="N6" s="701"/>
      <c r="O6" s="701" t="s">
        <v>20</v>
      </c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31</v>
      </c>
      <c r="D8" s="760"/>
      <c r="E8" s="760"/>
      <c r="F8" s="760"/>
      <c r="G8" s="761" t="s">
        <v>32</v>
      </c>
      <c r="H8" s="761"/>
      <c r="I8" s="761"/>
      <c r="J8" s="761"/>
      <c r="K8" s="762" t="s">
        <v>33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340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82" t="s">
        <v>68</v>
      </c>
      <c r="D24" s="883"/>
      <c r="E24" s="883"/>
      <c r="F24" s="88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340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72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>
        <v>1</v>
      </c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17</v>
      </c>
      <c r="Z49" s="107">
        <v>16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5</v>
      </c>
      <c r="Z50" s="105">
        <v>12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22</v>
      </c>
      <c r="Z57" s="277">
        <f t="shared" si="2"/>
        <v>28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1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 t="s">
        <v>165</v>
      </c>
      <c r="B79" s="437"/>
      <c r="C79" s="437"/>
      <c r="D79" s="437"/>
      <c r="E79" s="438" t="s">
        <v>98</v>
      </c>
      <c r="F79" s="438"/>
      <c r="G79" s="438"/>
      <c r="H79" s="438"/>
      <c r="I79" s="438" t="s">
        <v>462</v>
      </c>
      <c r="J79" s="438"/>
      <c r="K79" s="438">
        <v>2987</v>
      </c>
      <c r="L79" s="438"/>
      <c r="M79" s="438" t="s">
        <v>16</v>
      </c>
      <c r="N79" s="438"/>
      <c r="O79" s="439" t="s">
        <v>475</v>
      </c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1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3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1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88:AH202">
    <sortCondition ref="AH188:AH202"/>
  </sortState>
  <mergeCells count="979">
    <mergeCell ref="K53:M53"/>
    <mergeCell ref="K54:M54"/>
    <mergeCell ref="K55:M55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A42:S42"/>
    <mergeCell ref="U42:Y42"/>
    <mergeCell ref="U44:X44"/>
    <mergeCell ref="U45:AD45"/>
    <mergeCell ref="Y48:AD48"/>
    <mergeCell ref="A55:D55"/>
    <mergeCell ref="U55:X55"/>
    <mergeCell ref="U56:W56"/>
    <mergeCell ref="Z59:AD59"/>
    <mergeCell ref="Y46:AD46"/>
    <mergeCell ref="Y47:AD47"/>
    <mergeCell ref="U58:X58"/>
    <mergeCell ref="U59:X59"/>
    <mergeCell ref="U48:X48"/>
    <mergeCell ref="U49:X49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Y24:Z24"/>
    <mergeCell ref="AA24:AB24"/>
    <mergeCell ref="AC24:AD24"/>
    <mergeCell ref="A26:AD26"/>
    <mergeCell ref="K31:L31"/>
    <mergeCell ref="M31:N31"/>
    <mergeCell ref="O31:P31"/>
    <mergeCell ref="Q31:R31"/>
    <mergeCell ref="S31:T31"/>
    <mergeCell ref="U31:V31"/>
    <mergeCell ref="W31:X31"/>
    <mergeCell ref="Y31:Z31"/>
    <mergeCell ref="AA31:AB31"/>
    <mergeCell ref="AC31:AD31"/>
    <mergeCell ref="AA28:AB28"/>
    <mergeCell ref="AC28:AD28"/>
    <mergeCell ref="A29:B29"/>
    <mergeCell ref="A24:B24"/>
    <mergeCell ref="C24:F24"/>
    <mergeCell ref="H24:I24"/>
    <mergeCell ref="K24:L24"/>
    <mergeCell ref="Q24:R24"/>
    <mergeCell ref="A28:B28"/>
    <mergeCell ref="W28:X28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Y16:Z16"/>
    <mergeCell ref="AA16:AB16"/>
    <mergeCell ref="AC16:AD16"/>
    <mergeCell ref="V15:X15"/>
    <mergeCell ref="Y15:Z15"/>
    <mergeCell ref="AA15:AB15"/>
    <mergeCell ref="AC15:AD15"/>
    <mergeCell ref="Y13:Z13"/>
    <mergeCell ref="AA13:AB13"/>
    <mergeCell ref="AC13:AD13"/>
    <mergeCell ref="V14:X14"/>
    <mergeCell ref="Y14:Z14"/>
    <mergeCell ref="V13:X13"/>
    <mergeCell ref="AA14:AB14"/>
    <mergeCell ref="AC14:AD14"/>
    <mergeCell ref="Y19:Z19"/>
    <mergeCell ref="AA19:AB19"/>
    <mergeCell ref="AC19:AD19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A17:F17"/>
    <mergeCell ref="J17:L17"/>
    <mergeCell ref="M17:O17"/>
    <mergeCell ref="A19:B19"/>
    <mergeCell ref="C19:F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Y23:Z23"/>
    <mergeCell ref="AA23:AB23"/>
    <mergeCell ref="AC23:AD23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C23:F23"/>
    <mergeCell ref="V23:X23"/>
    <mergeCell ref="Y28:Z28"/>
    <mergeCell ref="A32:B32"/>
    <mergeCell ref="C32:D32"/>
    <mergeCell ref="E32:F32"/>
    <mergeCell ref="G32:H32"/>
    <mergeCell ref="I32:J32"/>
    <mergeCell ref="A34:AD34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W30:X30"/>
    <mergeCell ref="Y30:Z30"/>
    <mergeCell ref="AA30:AB30"/>
    <mergeCell ref="AC30:AD30"/>
    <mergeCell ref="C28:D28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L39:N39"/>
    <mergeCell ref="V39:X39"/>
    <mergeCell ref="O64:P64"/>
    <mergeCell ref="S64:V64"/>
    <mergeCell ref="A64:B64"/>
    <mergeCell ref="C64:D64"/>
    <mergeCell ref="E64:F64"/>
    <mergeCell ref="G64:I64"/>
    <mergeCell ref="K64:L64"/>
    <mergeCell ref="M64:N64"/>
    <mergeCell ref="U46:X46"/>
    <mergeCell ref="U47:X47"/>
    <mergeCell ref="U50:X50"/>
    <mergeCell ref="U51:X51"/>
    <mergeCell ref="U52:X52"/>
    <mergeCell ref="A53:D53"/>
    <mergeCell ref="U53:X53"/>
    <mergeCell ref="A54:D54"/>
    <mergeCell ref="U54:X54"/>
    <mergeCell ref="B40:D40"/>
    <mergeCell ref="L40:N40"/>
    <mergeCell ref="V40:X40"/>
    <mergeCell ref="U60:X60"/>
    <mergeCell ref="U57:X57"/>
    <mergeCell ref="AA67:AB67"/>
    <mergeCell ref="AC67:AD67"/>
    <mergeCell ref="A67:B67"/>
    <mergeCell ref="C67:D67"/>
    <mergeCell ref="E67:F67"/>
    <mergeCell ref="G67:I67"/>
    <mergeCell ref="K67:L67"/>
    <mergeCell ref="M67:N67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O66:P66"/>
    <mergeCell ref="Q66:R66"/>
    <mergeCell ref="S66:V66"/>
    <mergeCell ref="W66:Z66"/>
    <mergeCell ref="AA66:AB66"/>
    <mergeCell ref="AC66:AD66"/>
    <mergeCell ref="AA69:AB69"/>
    <mergeCell ref="AC69:AD69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K74:L74"/>
    <mergeCell ref="M74:N74"/>
    <mergeCell ref="K73:L73"/>
    <mergeCell ref="M73:N73"/>
    <mergeCell ref="O70:P70"/>
    <mergeCell ref="Q70:R70"/>
    <mergeCell ref="S70:V70"/>
    <mergeCell ref="W70:Z70"/>
    <mergeCell ref="AA70:AB70"/>
    <mergeCell ref="W72:Z72"/>
    <mergeCell ref="AA72:AB72"/>
    <mergeCell ref="AC70:AD70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O71:P71"/>
    <mergeCell ref="Q71:R71"/>
    <mergeCell ref="S71:V71"/>
    <mergeCell ref="W71:Z71"/>
    <mergeCell ref="AA71:AB71"/>
    <mergeCell ref="AC71:AD71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M108:N108"/>
    <mergeCell ref="O108:P108"/>
    <mergeCell ref="Q108:R108"/>
    <mergeCell ref="S108:T108"/>
    <mergeCell ref="B106:C106"/>
    <mergeCell ref="D106:E106"/>
    <mergeCell ref="G106:H106"/>
    <mergeCell ref="I106:J106"/>
    <mergeCell ref="K106:L106"/>
    <mergeCell ref="S111:T111"/>
    <mergeCell ref="U111:V111"/>
    <mergeCell ref="Y111:Z111"/>
    <mergeCell ref="AA111:AD111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W27:X27"/>
    <mergeCell ref="Y27:Z27"/>
    <mergeCell ref="AA27:AB27"/>
    <mergeCell ref="AC27:AD27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U110:V110"/>
    <mergeCell ref="Y110:Z110"/>
    <mergeCell ref="AA110:AD110"/>
    <mergeCell ref="B111:C111"/>
    <mergeCell ref="D111:E111"/>
    <mergeCell ref="G111:H111"/>
    <mergeCell ref="I111:J111"/>
    <mergeCell ref="K111:L111"/>
    <mergeCell ref="A27:B27"/>
    <mergeCell ref="S110:T110"/>
    <mergeCell ref="Q111:R111"/>
    <mergeCell ref="S14:U14"/>
    <mergeCell ref="P18:R18"/>
    <mergeCell ref="P19:R19"/>
    <mergeCell ref="H19:I19"/>
    <mergeCell ref="K19:L19"/>
    <mergeCell ref="K29:L29"/>
    <mergeCell ref="M29:N29"/>
    <mergeCell ref="O29:P29"/>
    <mergeCell ref="Q29:R29"/>
    <mergeCell ref="S29:T29"/>
    <mergeCell ref="H23:I23"/>
    <mergeCell ref="S27:T27"/>
    <mergeCell ref="U27:V27"/>
    <mergeCell ref="U28:V28"/>
    <mergeCell ref="G28:H28"/>
    <mergeCell ref="I28:J28"/>
    <mergeCell ref="K28:L28"/>
    <mergeCell ref="M28:N28"/>
    <mergeCell ref="O28:P28"/>
    <mergeCell ref="Q28:R28"/>
    <mergeCell ref="S28:T28"/>
    <mergeCell ref="V19:X19"/>
    <mergeCell ref="V16:X16"/>
    <mergeCell ref="V24:X24"/>
    <mergeCell ref="A14:B14"/>
    <mergeCell ref="C14:F14"/>
    <mergeCell ref="A15:B15"/>
    <mergeCell ref="C15:F15"/>
    <mergeCell ref="G15:J15"/>
    <mergeCell ref="K15:N15"/>
    <mergeCell ref="O15:R15"/>
    <mergeCell ref="S15:U15"/>
    <mergeCell ref="A8:B9"/>
    <mergeCell ref="A10:B11"/>
    <mergeCell ref="A12:B13"/>
    <mergeCell ref="C12:F12"/>
    <mergeCell ref="G12:J12"/>
    <mergeCell ref="K12:N12"/>
    <mergeCell ref="O12:R12"/>
    <mergeCell ref="S12:U12"/>
    <mergeCell ref="C13:F13"/>
    <mergeCell ref="G13:J13"/>
    <mergeCell ref="K13:N13"/>
    <mergeCell ref="O13:R13"/>
    <mergeCell ref="S13:U13"/>
    <mergeCell ref="G14:J14"/>
    <mergeCell ref="K14:N14"/>
    <mergeCell ref="O14:R14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C27:D27"/>
    <mergeCell ref="E27:F27"/>
    <mergeCell ref="G27:H27"/>
    <mergeCell ref="I27:J27"/>
    <mergeCell ref="K27:L27"/>
    <mergeCell ref="M27:N27"/>
    <mergeCell ref="O27:P27"/>
    <mergeCell ref="Q27:R27"/>
    <mergeCell ref="U30:V30"/>
    <mergeCell ref="C29:D29"/>
    <mergeCell ref="E29:F29"/>
    <mergeCell ref="G29:H29"/>
    <mergeCell ref="I29:J29"/>
    <mergeCell ref="M30:N30"/>
    <mergeCell ref="O30:P30"/>
    <mergeCell ref="Q30:R30"/>
    <mergeCell ref="S30:T30"/>
    <mergeCell ref="E28:F28"/>
    <mergeCell ref="G72:I72"/>
    <mergeCell ref="K72:L72"/>
    <mergeCell ref="M72:N72"/>
    <mergeCell ref="O72:P72"/>
    <mergeCell ref="Q72:R72"/>
    <mergeCell ref="S72:V72"/>
    <mergeCell ref="A31:B31"/>
    <mergeCell ref="C31:D31"/>
    <mergeCell ref="E31:F31"/>
    <mergeCell ref="G31:H31"/>
    <mergeCell ref="I31:J31"/>
    <mergeCell ref="B36:D36"/>
    <mergeCell ref="L36:N36"/>
    <mergeCell ref="V36:X36"/>
    <mergeCell ref="U43:X43"/>
    <mergeCell ref="O69:P69"/>
    <mergeCell ref="Q69:R69"/>
    <mergeCell ref="S69:V69"/>
    <mergeCell ref="W69:Z69"/>
    <mergeCell ref="W67:Z67"/>
    <mergeCell ref="G65:I65"/>
    <mergeCell ref="K65:L65"/>
    <mergeCell ref="M65:N65"/>
    <mergeCell ref="B39:D39"/>
    <mergeCell ref="AC72:AD72"/>
    <mergeCell ref="AC73:AD73"/>
    <mergeCell ref="A74:B74"/>
    <mergeCell ref="C74:D74"/>
    <mergeCell ref="E74:F74"/>
    <mergeCell ref="G74:I74"/>
    <mergeCell ref="O74:P74"/>
    <mergeCell ref="Q74:R74"/>
    <mergeCell ref="S74:V74"/>
    <mergeCell ref="W74:Z74"/>
    <mergeCell ref="AA74:AB74"/>
    <mergeCell ref="AC74:AD74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86:D86"/>
    <mergeCell ref="E86:H86"/>
    <mergeCell ref="AA113:AD113"/>
    <mergeCell ref="B113:C113"/>
    <mergeCell ref="D113:E113"/>
    <mergeCell ref="U112:V112"/>
    <mergeCell ref="Y112:Z112"/>
    <mergeCell ref="AA112:AD112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AG7:AI7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</mergeCells>
  <dataValidations count="23">
    <dataValidation type="list" allowBlank="1" showInputMessage="1" showErrorMessage="1" sqref="Q23:Q24" xr:uid="{08A9345F-592A-4947-B82A-1E2F169DB46C}">
      <formula1>$AR$136:$AR$225</formula1>
    </dataValidation>
    <dataValidation type="list" allowBlank="1" showInputMessage="1" showErrorMessage="1" sqref="Y36:Y40 E36:E40 O36:O40 N19:O24" xr:uid="{183E7F69-0548-4AE5-821B-D79720B870FB}">
      <formula1>$AR$135:$AR$228</formula1>
    </dataValidation>
    <dataValidation type="list" allowBlank="1" showInputMessage="1" showErrorMessage="1" sqref="K65:L75" xr:uid="{65BF5ADD-E944-41C9-9AE1-B449297B4A65}">
      <formula1>$AO$171:$AO$194</formula1>
    </dataValidation>
    <dataValidation type="list" allowBlank="1" showInputMessage="1" showErrorMessage="1" sqref="M79:N86 M65:N75" xr:uid="{95FD8286-44A6-4626-95F8-4C301E329642}">
      <formula1>$AO$184:$AO$189</formula1>
    </dataValidation>
    <dataValidation type="list" allowBlank="1" showInputMessage="1" showErrorMessage="1" sqref="J18:J21" xr:uid="{6873185D-2B5F-48B7-90C0-B059482AB20B}">
      <formula1>$AL$188:$AL$193</formula1>
    </dataValidation>
    <dataValidation type="list" allowBlank="1" showInputMessage="1" showErrorMessage="1" sqref="G65:I75" xr:uid="{8CACABE5-EEC7-4326-8B01-2BE452BBE2A7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CCF660F-A1C4-4553-9CEF-E8E26D2ACC0E}">
      <formula1>$AL$232</formula1>
    </dataValidation>
    <dataValidation type="list" allowBlank="1" showInputMessage="1" showErrorMessage="1" sqref="I79:J86" xr:uid="{8CC88420-EB4F-4436-AEAF-1E17EAC1ADD7}">
      <formula1>$AL$224:$AL$230</formula1>
    </dataValidation>
    <dataValidation type="list" allowBlank="1" showInputMessage="1" showErrorMessage="1" sqref="A79:D86" xr:uid="{63FD006A-764E-4E5A-B252-5FF29ADF4304}">
      <formula1>$AL$221:$AL$222</formula1>
    </dataValidation>
    <dataValidation type="list" allowBlank="1" showInputMessage="1" showErrorMessage="1" sqref="E79:H86" xr:uid="{46655C2A-5FF2-43D6-977E-2F42F0A71395}">
      <formula1>$AL$195:$AL$219</formula1>
    </dataValidation>
    <dataValidation type="list" allowBlank="1" showInputMessage="1" showErrorMessage="1" sqref="O65:P75 T12:U12 T10:U10 T5:U8 S5:S15" xr:uid="{02BE05BA-67E9-4356-B38E-A053471D8105}">
      <formula1>$AL$134:$AL$140</formula1>
    </dataValidation>
    <dataValidation type="list" allowBlank="1" showInputMessage="1" showErrorMessage="1" sqref="Z6:Z8 Y6:Y24 Z10 Z12 Z14 Z16:Z22" xr:uid="{D65248BA-5EFF-41B2-9922-B4EE67CCAF7C}">
      <formula1>$AO$134:$AO$140</formula1>
    </dataValidation>
    <dataValidation type="list" allowBlank="1" showInputMessage="1" showErrorMessage="1" sqref="L18:L22 H18:H24 K18:K24 I18:I22" xr:uid="{DF5D115D-76A5-4024-832D-B5AB93793DD8}">
      <formula1>$AL$141:$AL$144</formula1>
    </dataValidation>
    <dataValidation type="list" allowBlank="1" showInputMessage="1" showErrorMessage="1" sqref="V36:X40 L36:N40" xr:uid="{6156125D-09FB-4F00-BF86-2BC4F7D95BE0}">
      <formula1>$AL$158:$AL$173</formula1>
    </dataValidation>
    <dataValidation type="list" allowBlank="1" showInputMessage="1" showErrorMessage="1" sqref="G2:L2" xr:uid="{60F09474-B8AC-4614-B94D-389F034B9E5B}">
      <formula1>$BT$134:$BT$145</formula1>
    </dataValidation>
    <dataValidation type="list" allowBlank="1" showInputMessage="1" showErrorMessage="1" sqref="B36:D40" xr:uid="{C0A06707-F877-4F22-B2B0-9EB853DAC0E4}">
      <formula1>$AL$158:$AL$174</formula1>
    </dataValidation>
    <dataValidation type="list" allowBlank="1" showInputMessage="1" showErrorMessage="1" sqref="E65:F75" xr:uid="{91D1B7B8-2CF0-498F-BA9B-44A6F36C0F0E}">
      <formula1>$AL$181:$AL$187</formula1>
    </dataValidation>
    <dataValidation type="list" allowBlank="1" showInputMessage="1" showErrorMessage="1" sqref="M2:R2" xr:uid="{28FC55CB-ADBB-4714-A168-2568C1097031}">
      <formula1>$CM$134:$CM$172</formula1>
    </dataValidation>
    <dataValidation type="list" allowBlank="1" showInputMessage="1" showErrorMessage="1" sqref="A2:F2" xr:uid="{753E7FA9-13E1-434C-876A-F076D86D99F7}">
      <formula1>$AT$134:$AT$165</formula1>
    </dataValidation>
    <dataValidation type="list" allowBlank="1" showInputMessage="1" showErrorMessage="1" sqref="E3:J3 L3:N3 P3:R3 T3:V3 X3:Z3 AB3:AD3" xr:uid="{3A8D7A97-1F22-47D5-BE66-BCFEAF3034EB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BE86368-3CBA-4ECB-86BE-F7D893D0E672}">
      <formula1>$AH$134:$AH$246</formula1>
    </dataValidation>
    <dataValidation type="list" allowBlank="1" showInputMessage="1" showErrorMessage="1" sqref="K91:L123 J65:J75 Y49:AD53 Y55:AD55 E43:J55 N43:S54" xr:uid="{DC087D57-35AF-4A0F-87AA-0D8C94A580A6}">
      <formula1>$AT$134:$AT$384</formula1>
    </dataValidation>
    <dataValidation type="list" allowBlank="1" showInputMessage="1" showErrorMessage="1" sqref="P18:R21" xr:uid="{E1B79D0B-3141-4909-9207-57FB99407AD8}">
      <formula1>#REF!</formula1>
    </dataValidation>
  </dataValidations>
  <hyperlinks>
    <hyperlink ref="AO135" r:id="rId1" xr:uid="{DD15EB16-C032-4415-94DC-4E7D160BD445}"/>
    <hyperlink ref="AO136" r:id="rId2" xr:uid="{159A9AD1-6EDD-4FC1-8643-D128229C6C55}"/>
  </hyperlinks>
  <pageMargins left="0.70000000000000007" right="0.70000000000000007" top="0.75" bottom="0.75" header="0.30000000000000004" footer="0.30000000000000004"/>
  <pageSetup paperSize="9" scale="2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04C0A3E-BC50-466A-9921-375580C04849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EBF15978-E7A7-4533-B833-703D3615BD8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244902B-F9AE-40B8-87E8-DEB7519535C6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EA66D643-C143-4C5C-B00D-DAE34C33A519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CBFD97BC-92A6-4F56-8171-16E85110C1E0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2142939-9440-4357-A323-232E05CEE9A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FBC79394-69D2-40E6-AD73-A65208B4FEB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E3FCEE7-961B-416E-90D1-1C28648144EB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DK522"/>
  <sheetViews>
    <sheetView showGridLines="0" topLeftCell="A39" zoomScaleNormal="100" workbookViewId="0">
      <selection activeCell="R52" sqref="R5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20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509</v>
      </c>
      <c r="D5" s="665"/>
      <c r="E5" s="665"/>
      <c r="F5" s="665"/>
      <c r="G5" s="665" t="s">
        <v>27</v>
      </c>
      <c r="H5" s="665"/>
      <c r="I5" s="665"/>
      <c r="J5" s="665"/>
      <c r="K5" s="665" t="s">
        <v>306</v>
      </c>
      <c r="L5" s="665"/>
      <c r="M5" s="665"/>
      <c r="N5" s="665"/>
      <c r="O5" s="665" t="s">
        <v>32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20</v>
      </c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301</v>
      </c>
      <c r="D8" s="760"/>
      <c r="E8" s="760"/>
      <c r="F8" s="760"/>
      <c r="G8" s="761" t="s">
        <v>472</v>
      </c>
      <c r="H8" s="761"/>
      <c r="I8" s="761"/>
      <c r="J8" s="761"/>
      <c r="K8" s="762" t="s">
        <v>531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61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>
        <v>1</v>
      </c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>
        <v>1</v>
      </c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1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25</v>
      </c>
      <c r="Z49" s="107">
        <v>21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>
        <v>1</v>
      </c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12</v>
      </c>
      <c r="Z50" s="105">
        <v>11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2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37</v>
      </c>
      <c r="Z57" s="277">
        <f t="shared" si="2"/>
        <v>32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2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1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0.52777777777777779</v>
      </c>
      <c r="B65" s="472"/>
      <c r="C65" s="473">
        <v>0.53472222222222221</v>
      </c>
      <c r="D65" s="473"/>
      <c r="E65" s="474" t="s">
        <v>383</v>
      </c>
      <c r="F65" s="474"/>
      <c r="G65" s="474" t="s">
        <v>117</v>
      </c>
      <c r="H65" s="474"/>
      <c r="I65" s="474"/>
      <c r="J65" s="317">
        <v>1</v>
      </c>
      <c r="K65" s="474" t="s">
        <v>313</v>
      </c>
      <c r="L65" s="474"/>
      <c r="M65" s="474"/>
      <c r="N65" s="474"/>
      <c r="O65" s="474" t="s">
        <v>29</v>
      </c>
      <c r="P65" s="474"/>
      <c r="Q65" s="474" t="s">
        <v>20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1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 t="s">
        <v>165</v>
      </c>
      <c r="B79" s="437"/>
      <c r="C79" s="437"/>
      <c r="D79" s="437"/>
      <c r="E79" s="438" t="s">
        <v>115</v>
      </c>
      <c r="F79" s="438"/>
      <c r="G79" s="438"/>
      <c r="H79" s="438"/>
      <c r="I79" s="438" t="s">
        <v>453</v>
      </c>
      <c r="J79" s="438"/>
      <c r="K79" s="438"/>
      <c r="L79" s="438"/>
      <c r="M79" s="438" t="s">
        <v>30</v>
      </c>
      <c r="N79" s="438"/>
      <c r="O79" s="439" t="s">
        <v>568</v>
      </c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0.4861111111111111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519</v>
      </c>
      <c r="Z91" s="412"/>
      <c r="AA91" s="413" t="s">
        <v>569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1</v>
      </c>
      <c r="C124" s="378"/>
      <c r="D124" s="378">
        <f ca="1">SUMIF(D91:E123,$AL232,$AP209:$AP245)</f>
        <v>0</v>
      </c>
      <c r="E124" s="379"/>
      <c r="F124" s="332">
        <f>SUMIF(F91:F123,$AL232,$AP209:$AP245)</f>
        <v>1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1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1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1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83B9606C-2A5F-489B-B0BE-FE9D3558266B}">
      <formula1>$AR$136:$AR$225</formula1>
    </dataValidation>
    <dataValidation type="list" allowBlank="1" showInputMessage="1" showErrorMessage="1" sqref="Y36:Y40 E36:E40 O36:O40 N19:O24" xr:uid="{B955BCB4-36AF-4327-BD79-0F41E60C669A}">
      <formula1>$AR$135:$AR$228</formula1>
    </dataValidation>
    <dataValidation type="list" allowBlank="1" showInputMessage="1" showErrorMessage="1" sqref="K65:L75" xr:uid="{045F4085-9C13-497A-8441-3FE48064B45D}">
      <formula1>$AO$171:$AO$194</formula1>
    </dataValidation>
    <dataValidation type="list" allowBlank="1" showInputMessage="1" showErrorMessage="1" sqref="M79:N86 M65:N75" xr:uid="{3A77F30D-B4B9-40B9-8587-D7B37C6467DC}">
      <formula1>$AO$184:$AO$189</formula1>
    </dataValidation>
    <dataValidation type="list" allowBlank="1" showInputMessage="1" showErrorMessage="1" sqref="J18:J21" xr:uid="{F15A29B8-7A70-48D2-833E-AAEB00E654F7}">
      <formula1>$AL$188:$AL$193</formula1>
    </dataValidation>
    <dataValidation type="list" allowBlank="1" showInputMessage="1" showErrorMessage="1" sqref="G65:I75" xr:uid="{D21F0CC5-C015-4A56-8FD9-F12223566607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1709A183-A312-452C-AA08-E4B493FB0128}">
      <formula1>$AL$232</formula1>
    </dataValidation>
    <dataValidation type="list" allowBlank="1" showInputMessage="1" showErrorMessage="1" sqref="I79:J86" xr:uid="{2E8C7CEB-F363-4B25-B42E-69558B425974}">
      <formula1>$AL$224:$AL$230</formula1>
    </dataValidation>
    <dataValidation type="list" allowBlank="1" showInputMessage="1" showErrorMessage="1" sqref="A79:D86" xr:uid="{345C2004-EEFD-4F42-B732-4C28AF991814}">
      <formula1>$AL$221:$AL$222</formula1>
    </dataValidation>
    <dataValidation type="list" allowBlank="1" showInputMessage="1" showErrorMessage="1" sqref="E79:H86" xr:uid="{5BA7668C-9D3D-49E2-800A-1D084DA88545}">
      <formula1>$AL$195:$AL$219</formula1>
    </dataValidation>
    <dataValidation type="list" allowBlank="1" showInputMessage="1" showErrorMessage="1" sqref="Z6:Z8 Y6:Y24 Z10 Z12 Z14 Z16:Z22" xr:uid="{EB75D18F-CBD8-4C6B-9F5F-03830489515F}">
      <formula1>$AO$134:$AO$140</formula1>
    </dataValidation>
    <dataValidation type="list" allowBlank="1" showInputMessage="1" showErrorMessage="1" sqref="L18:L22 H18:H24 K18:K24 I18:I22" xr:uid="{982CB7FF-1D95-4E99-8469-6A7C07FB0C32}">
      <formula1>$AL$141:$AL$144</formula1>
    </dataValidation>
    <dataValidation type="list" allowBlank="1" showInputMessage="1" showErrorMessage="1" sqref="V36:X40 L36:N40" xr:uid="{24139DA1-EC50-4F0A-B8F1-C0149A6887B6}">
      <formula1>$AL$158:$AL$173</formula1>
    </dataValidation>
    <dataValidation type="list" allowBlank="1" showInputMessage="1" showErrorMessage="1" sqref="G2:L2" xr:uid="{400ED19B-47A3-415E-8AA0-C228D3A0B91D}">
      <formula1>$BT$134:$BT$145</formula1>
    </dataValidation>
    <dataValidation type="list" allowBlank="1" showInputMessage="1" showErrorMessage="1" sqref="B36:D40" xr:uid="{0B661098-DAD6-42A5-BBD9-E5BFB7FA587D}">
      <formula1>$AL$158:$AL$174</formula1>
    </dataValidation>
    <dataValidation type="list" allowBlank="1" showInputMessage="1" showErrorMessage="1" sqref="E65:F75" xr:uid="{8A265EE4-0998-4F03-8C94-1918C862D841}">
      <formula1>$AL$181:$AL$187</formula1>
    </dataValidation>
    <dataValidation type="list" allowBlank="1" showInputMessage="1" showErrorMessage="1" sqref="M2:R2" xr:uid="{B0CD5B4E-95C1-4882-A3F2-D25F7EC8977B}">
      <formula1>$CM$134:$CM$172</formula1>
    </dataValidation>
    <dataValidation type="list" allowBlank="1" showInputMessage="1" showErrorMessage="1" sqref="A2:F2" xr:uid="{4147E2DE-6927-4C0E-B5F8-36AA28FCD871}">
      <formula1>$AT$134:$AT$165</formula1>
    </dataValidation>
    <dataValidation type="list" allowBlank="1" showInputMessage="1" showErrorMessage="1" sqref="O65:P75 T12:U12 T10:U10 T5:U8 S5:S15" xr:uid="{F16A12E8-D7D1-47FD-8202-10A3F273A3D4}">
      <formula1>$AL$134:$AL$140</formula1>
    </dataValidation>
    <dataValidation type="list" allowBlank="1" showInputMessage="1" showErrorMessage="1" sqref="E3:J3 L3:N3 P3:R3 T3:V3 X3:Z3 AB3:AD3" xr:uid="{6645ACA1-C106-41CE-9BC7-64DB7CE814C7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2A28362-DB3E-482F-BD0C-51D98DFCF3CC}">
      <formula1>$AH$134:$AH$246</formula1>
    </dataValidation>
    <dataValidation type="list" allowBlank="1" showInputMessage="1" showErrorMessage="1" sqref="K91:L123 J65:J75 Y49:AD53 Y55:AD55 E43:J55 N43:S54" xr:uid="{62C279BE-1433-4DBE-B017-15968CDB0441}">
      <formula1>$AT$134:$AT$384</formula1>
    </dataValidation>
    <dataValidation type="list" allowBlank="1" showInputMessage="1" showErrorMessage="1" sqref="P18:R21" xr:uid="{D6E67164-07E7-47F0-8D67-71BAED55535C}">
      <formula1>#REF!</formula1>
    </dataValidation>
  </dataValidations>
  <hyperlinks>
    <hyperlink ref="AO135" r:id="rId1" xr:uid="{B0929321-E689-4E3D-9F22-24055823EB08}"/>
    <hyperlink ref="AO136" r:id="rId2" xr:uid="{C8F169E1-AEEB-4972-B385-D6EBC02FEAEF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DF5BEC7E-083F-4752-9D2A-494205321729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391E2A22-9E20-43C2-8C29-1F8A644526CF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459BEDBF-5960-468F-A8E9-0A51BA673CB0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1A378ED5-1E6B-4896-85BE-D4C856DF3B1B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6F18B99F-18A5-4667-85F8-E50D6E8CC1AD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BD32555-ABC0-49F9-BF87-5DA1A0F5E6D8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0E33C56-6430-4385-A21D-A7AF97A3910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28AF2691-C499-4078-9908-E4873CE55541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DK522"/>
  <sheetViews>
    <sheetView showGridLines="0" topLeftCell="A34" zoomScaleNormal="100" workbookViewId="0">
      <selection activeCell="S93" sqref="S93:T9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21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509</v>
      </c>
      <c r="D5" s="665"/>
      <c r="E5" s="665"/>
      <c r="F5" s="665"/>
      <c r="G5" s="665" t="s">
        <v>32</v>
      </c>
      <c r="H5" s="665"/>
      <c r="I5" s="665"/>
      <c r="J5" s="665"/>
      <c r="K5" s="665" t="s">
        <v>306</v>
      </c>
      <c r="L5" s="665"/>
      <c r="M5" s="665"/>
      <c r="N5" s="665"/>
      <c r="O5" s="665" t="s">
        <v>293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27</v>
      </c>
      <c r="D6" s="701"/>
      <c r="E6" s="701"/>
      <c r="F6" s="701"/>
      <c r="G6" s="701" t="s">
        <v>474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301</v>
      </c>
      <c r="D8" s="760"/>
      <c r="E8" s="760"/>
      <c r="F8" s="760"/>
      <c r="G8" s="761" t="s">
        <v>20</v>
      </c>
      <c r="H8" s="761"/>
      <c r="I8" s="761"/>
      <c r="J8" s="761"/>
      <c r="K8" s="762" t="s">
        <v>531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61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 t="s">
        <v>570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274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>
        <v>1</v>
      </c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1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30</v>
      </c>
      <c r="Z49" s="107">
        <v>36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>
        <v>1</v>
      </c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27</v>
      </c>
      <c r="Z50" s="105">
        <v>40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1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1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57</v>
      </c>
      <c r="Z57" s="277">
        <f t="shared" si="2"/>
        <v>76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1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3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1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0.63194444444444442</v>
      </c>
      <c r="B65" s="472"/>
      <c r="C65" s="473">
        <v>0.64236111111111116</v>
      </c>
      <c r="D65" s="473"/>
      <c r="E65" s="474" t="s">
        <v>383</v>
      </c>
      <c r="F65" s="474"/>
      <c r="G65" s="474" t="s">
        <v>140</v>
      </c>
      <c r="H65" s="474"/>
      <c r="I65" s="474"/>
      <c r="J65" s="317">
        <v>1</v>
      </c>
      <c r="K65" s="474" t="s">
        <v>76</v>
      </c>
      <c r="L65" s="474"/>
      <c r="M65" s="474" t="s">
        <v>16</v>
      </c>
      <c r="N65" s="474"/>
      <c r="O65" s="474" t="s">
        <v>29</v>
      </c>
      <c r="P65" s="474"/>
      <c r="Q65" s="474" t="s">
        <v>509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1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48</v>
      </c>
      <c r="Z91" s="412"/>
      <c r="AA91" s="413" t="s">
        <v>190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0.51041666666666663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191</v>
      </c>
      <c r="Z92" s="404"/>
      <c r="AA92" s="405" t="s">
        <v>571</v>
      </c>
      <c r="AB92" s="405"/>
      <c r="AC92" s="405"/>
      <c r="AD92" s="405"/>
    </row>
    <row r="93" spans="1:74" customFormat="1">
      <c r="A93" s="45">
        <v>0.52083333333333337</v>
      </c>
      <c r="B93" s="406"/>
      <c r="C93" s="406"/>
      <c r="D93" s="403" t="s">
        <v>189</v>
      </c>
      <c r="E93" s="403"/>
      <c r="F93" s="46" t="s">
        <v>189</v>
      </c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 t="s">
        <v>189</v>
      </c>
      <c r="T93" s="406"/>
      <c r="U93" s="403"/>
      <c r="V93" s="403"/>
      <c r="W93" s="322"/>
      <c r="X93" s="321" t="s">
        <v>189</v>
      </c>
      <c r="Y93" s="404"/>
      <c r="Z93" s="404"/>
      <c r="AA93" s="405" t="s">
        <v>572</v>
      </c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1</v>
      </c>
      <c r="E124" s="379"/>
      <c r="F124" s="332">
        <f>SUMIF(F91:F123,$AL232,$AP209:$AP245)</f>
        <v>3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1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3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5</v>
      </c>
      <c r="BY136" s="1">
        <f>COUNTIF(C27:J32,"A*")</f>
        <v>1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>
        <f>IF(AND(G65=$W$66,K65=$AO$171),J65,"0")</f>
        <v>1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>
        <f t="shared" ref="AW174:AW184" si="74">IF(AND(G65=$W$66,E65=$AL$184),J65,"0")</f>
        <v>1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1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1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82F349DE-C073-4BF5-B28E-CD55758C3CE5}">
      <formula1>$AR$136:$AR$225</formula1>
    </dataValidation>
    <dataValidation type="list" allowBlank="1" showInputMessage="1" showErrorMessage="1" sqref="Y36:Y40 E36:E40 O36:O40 N19:O24" xr:uid="{58D05E98-9DA4-40E7-ABF0-CD26B65A7908}">
      <formula1>$AR$135:$AR$228</formula1>
    </dataValidation>
    <dataValidation type="list" allowBlank="1" showInputMessage="1" showErrorMessage="1" sqref="K65:L75" xr:uid="{90A5177E-6A95-46C8-9FA3-8DB55AD19D18}">
      <formula1>$AO$171:$AO$194</formula1>
    </dataValidation>
    <dataValidation type="list" allowBlank="1" showInputMessage="1" showErrorMessage="1" sqref="M79:N86 M65:N75" xr:uid="{F4C880F0-0115-499A-8E38-9C6A6930CFE0}">
      <formula1>$AO$184:$AO$189</formula1>
    </dataValidation>
    <dataValidation type="list" allowBlank="1" showInputMessage="1" showErrorMessage="1" sqref="J18:J21" xr:uid="{6B9164E2-FC99-4418-81AB-36CEB17A104D}">
      <formula1>$AL$188:$AL$193</formula1>
    </dataValidation>
    <dataValidation type="list" allowBlank="1" showInputMessage="1" showErrorMessage="1" sqref="G65:I75" xr:uid="{AD4ED83C-D7FE-4570-B089-23754D3904DD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13F8B31-D56B-4513-B365-D15CEBA9D040}">
      <formula1>$AL$232</formula1>
    </dataValidation>
    <dataValidation type="list" allowBlank="1" showInputMessage="1" showErrorMessage="1" sqref="I79:J86" xr:uid="{9E416AD8-E66D-4C10-90A4-218FC4B126E9}">
      <formula1>$AL$224:$AL$230</formula1>
    </dataValidation>
    <dataValidation type="list" allowBlank="1" showInputMessage="1" showErrorMessage="1" sqref="A79:D86" xr:uid="{B400CB96-B1E9-4BB5-B1EF-A819F3D4F450}">
      <formula1>$AL$221:$AL$222</formula1>
    </dataValidation>
    <dataValidation type="list" allowBlank="1" showInputMessage="1" showErrorMessage="1" sqref="E79:H86" xr:uid="{EA318E3A-FC37-4633-8253-A52E743434F9}">
      <formula1>$AL$195:$AL$219</formula1>
    </dataValidation>
    <dataValidation type="list" allowBlank="1" showInputMessage="1" showErrorMessage="1" sqref="Z6:Z8 Y6:Y24 Z10 Z12 Z14 Z16:Z22" xr:uid="{450D28CD-1BC2-4A39-8A03-676AE2911755}">
      <formula1>$AO$134:$AO$140</formula1>
    </dataValidation>
    <dataValidation type="list" allowBlank="1" showInputMessage="1" showErrorMessage="1" sqref="L18:L22 H18:H24 K18:K24 I18:I22" xr:uid="{C0B08B04-8165-4839-87A0-65D73C1BD4C4}">
      <formula1>$AL$141:$AL$144</formula1>
    </dataValidation>
    <dataValidation type="list" allowBlank="1" showInputMessage="1" showErrorMessage="1" sqref="V36:X40 L36:N40" xr:uid="{3A67A3DF-C3D0-4410-898B-E58E979814AC}">
      <formula1>$AL$158:$AL$173</formula1>
    </dataValidation>
    <dataValidation type="list" allowBlank="1" showInputMessage="1" showErrorMessage="1" sqref="G2:L2" xr:uid="{544E3BD7-3FD1-4C43-8807-E316856A8EE2}">
      <formula1>$BT$134:$BT$145</formula1>
    </dataValidation>
    <dataValidation type="list" allowBlank="1" showInputMessage="1" showErrorMessage="1" sqref="B36:D40" xr:uid="{0A521BC8-2033-4C69-AFBF-E90D3D2F50C3}">
      <formula1>$AL$158:$AL$174</formula1>
    </dataValidation>
    <dataValidation type="list" allowBlank="1" showInputMessage="1" showErrorMessage="1" sqref="E65:F75" xr:uid="{541D56CA-7768-42E6-9DAF-250C6B2EB40F}">
      <formula1>$AL$181:$AL$187</formula1>
    </dataValidation>
    <dataValidation type="list" allowBlank="1" showInputMessage="1" showErrorMessage="1" sqref="M2:R2" xr:uid="{6DB93BA6-6B4F-407D-B4FC-18499BD8911F}">
      <formula1>$CM$134:$CM$172</formula1>
    </dataValidation>
    <dataValidation type="list" allowBlank="1" showInputMessage="1" showErrorMessage="1" sqref="A2:F2" xr:uid="{D216112A-4FF0-4F83-8E24-5D25EEF4E96C}">
      <formula1>$AT$134:$AT$165</formula1>
    </dataValidation>
    <dataValidation type="list" allowBlank="1" showInputMessage="1" showErrorMessage="1" sqref="O65:P75 T12:U12 T10:U10 T5:U8 S5:S15" xr:uid="{7F2129A1-0A32-4DDC-99EF-E1DCA8DC111F}">
      <formula1>$AL$134:$AL$140</formula1>
    </dataValidation>
    <dataValidation type="list" allowBlank="1" showInputMessage="1" showErrorMessage="1" sqref="E3:J3 L3:N3 P3:R3 T3:V3 X3:Z3 AB3:AD3" xr:uid="{C127712F-F72C-43CE-B460-E338FD43A526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DC41BCD5-27D9-4335-8E08-FD1290FA0A89}">
      <formula1>$AH$134:$AH$246</formula1>
    </dataValidation>
    <dataValidation type="list" allowBlank="1" showInputMessage="1" showErrorMessage="1" sqref="K91:L123 J65:J75 Y49:AD53 Y55:AD55 E43:J55 N43:S54" xr:uid="{FCF2012C-CDE3-4C55-9928-E789853768EB}">
      <formula1>$AT$134:$AT$384</formula1>
    </dataValidation>
    <dataValidation type="list" allowBlank="1" showInputMessage="1" showErrorMessage="1" sqref="P18:R21" xr:uid="{F2C9AAE9-C8BE-4D61-90E7-E79588680D51}">
      <formula1>#REF!</formula1>
    </dataValidation>
  </dataValidations>
  <hyperlinks>
    <hyperlink ref="AO135" r:id="rId1" xr:uid="{EB800E1E-0CE5-4098-9EDB-8C7DFD1A481F}"/>
    <hyperlink ref="AO136" r:id="rId2" xr:uid="{1588CC19-896D-4CDC-84B0-5CAC42067696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8026CA36-29D9-40F0-81FE-CF5B1ADACDF1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5F68FB87-7678-45F3-BAD0-50333AD445C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4D1700D-0B86-4CBA-B44C-1DCDADD84858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FA3FBCDD-FD7D-48EB-8720-33213F65A2A7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E0D7B845-98F4-47AB-8485-1E217737A54F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FB75FC3B-7041-4724-894A-EF53D59ACC8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92548643-6DFC-4EB7-959B-9EECCAC2BD7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DD3FC986-22D3-406E-9033-2D96AC7E7E9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DK522"/>
  <sheetViews>
    <sheetView showGridLines="0" topLeftCell="A29" zoomScaleNormal="100" workbookViewId="0">
      <selection activeCell="O79" sqref="O7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22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 t="s">
        <v>7</v>
      </c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530</v>
      </c>
      <c r="H5" s="665"/>
      <c r="I5" s="665"/>
      <c r="J5" s="665"/>
      <c r="K5" s="665" t="s">
        <v>301</v>
      </c>
      <c r="L5" s="665"/>
      <c r="M5" s="665"/>
      <c r="N5" s="665"/>
      <c r="O5" s="665" t="s">
        <v>532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306</v>
      </c>
      <c r="D6" s="701"/>
      <c r="E6" s="701"/>
      <c r="F6" s="701"/>
      <c r="G6" s="701" t="s">
        <v>474</v>
      </c>
      <c r="H6" s="701"/>
      <c r="I6" s="701"/>
      <c r="J6" s="701"/>
      <c r="K6" s="701" t="s">
        <v>27</v>
      </c>
      <c r="L6" s="701"/>
      <c r="M6" s="701"/>
      <c r="N6" s="701"/>
      <c r="O6" s="701" t="s">
        <v>32</v>
      </c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509</v>
      </c>
      <c r="H8" s="761"/>
      <c r="I8" s="761"/>
      <c r="J8" s="761"/>
      <c r="K8" s="762" t="s">
        <v>18</v>
      </c>
      <c r="L8" s="762"/>
      <c r="M8" s="762"/>
      <c r="N8" s="762"/>
      <c r="O8" s="763" t="s">
        <v>476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336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533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336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274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1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22</v>
      </c>
      <c r="Z49" s="107">
        <v>12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16</v>
      </c>
      <c r="Z50" s="105">
        <v>12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>
        <v>1</v>
      </c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38</v>
      </c>
      <c r="Z57" s="277">
        <f t="shared" si="2"/>
        <v>24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3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 t="s">
        <v>165</v>
      </c>
      <c r="B79" s="437"/>
      <c r="C79" s="437"/>
      <c r="D79" s="437"/>
      <c r="E79" s="885" t="s">
        <v>121</v>
      </c>
      <c r="F79" s="886"/>
      <c r="G79" s="886"/>
      <c r="H79" s="887"/>
      <c r="I79" s="885" t="s">
        <v>456</v>
      </c>
      <c r="J79" s="887"/>
      <c r="K79" s="438"/>
      <c r="L79" s="438"/>
      <c r="M79" s="438" t="s">
        <v>30</v>
      </c>
      <c r="N79" s="438"/>
      <c r="O79" s="439" t="s">
        <v>573</v>
      </c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0.52083333333333337</v>
      </c>
      <c r="B91" s="414"/>
      <c r="C91" s="414"/>
      <c r="D91" s="410" t="s">
        <v>189</v>
      </c>
      <c r="E91" s="410"/>
      <c r="F91" s="42" t="s">
        <v>189</v>
      </c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 t="s">
        <v>189</v>
      </c>
      <c r="T91" s="414"/>
      <c r="U91" s="410"/>
      <c r="V91" s="410"/>
      <c r="W91" s="43"/>
      <c r="X91" s="44" t="s">
        <v>189</v>
      </c>
      <c r="Y91" s="411"/>
      <c r="Z91" s="412"/>
      <c r="AA91" s="413" t="s">
        <v>572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0.53472222222222221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478</v>
      </c>
      <c r="Z92" s="404"/>
      <c r="AA92" s="405" t="s">
        <v>574</v>
      </c>
      <c r="AB92" s="405"/>
      <c r="AC92" s="405"/>
      <c r="AD92" s="405"/>
    </row>
    <row r="93" spans="1:74" customFormat="1">
      <c r="A93" s="45">
        <v>0.54513888888888884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277</v>
      </c>
      <c r="Z93" s="404"/>
      <c r="AA93" s="405" t="s">
        <v>190</v>
      </c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1</v>
      </c>
      <c r="E124" s="379"/>
      <c r="F124" s="332">
        <f>SUMIF(F91:F123,$AL232,$AP209:$AP245)</f>
        <v>3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1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3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3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73CD6935-5DBB-42F7-A8AC-AB969ACF9D19}">
      <formula1>$AR$136:$AR$225</formula1>
    </dataValidation>
    <dataValidation type="list" allowBlank="1" showInputMessage="1" showErrorMessage="1" sqref="Y36:Y40 E36:E40 O36:O40 N19:O24" xr:uid="{990E26BF-FB81-4823-AC8E-5B4D2B36C14B}">
      <formula1>$AR$135:$AR$228</formula1>
    </dataValidation>
    <dataValidation type="list" allowBlank="1" showInputMessage="1" showErrorMessage="1" sqref="K65:L75" xr:uid="{B94C52DC-15FA-4F69-B51A-1DB2F71EB428}">
      <formula1>$AO$171:$AO$194</formula1>
    </dataValidation>
    <dataValidation type="list" allowBlank="1" showInputMessage="1" showErrorMessage="1" sqref="M79:N86 M65:N75" xr:uid="{6C8256AF-2CB3-4B76-B1D5-2CC245956D52}">
      <formula1>$AO$184:$AO$189</formula1>
    </dataValidation>
    <dataValidation type="list" allowBlank="1" showInputMessage="1" showErrorMessage="1" sqref="J18:J21" xr:uid="{DA07E10A-1C59-49AA-BC28-C5046FA74AF6}">
      <formula1>$AL$188:$AL$193</formula1>
    </dataValidation>
    <dataValidation type="list" allowBlank="1" showInputMessage="1" showErrorMessage="1" sqref="G65:I75" xr:uid="{146E81A9-9DC2-4647-A820-3064C95AFF75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BCC964B8-572E-4AC8-B75D-1D84AF38F299}">
      <formula1>$AL$232</formula1>
    </dataValidation>
    <dataValidation type="list" allowBlank="1" showInputMessage="1" showErrorMessage="1" sqref="I79:J86" xr:uid="{4E009A97-48E2-4330-9CDF-D01135EA248A}">
      <formula1>$AL$224:$AL$230</formula1>
    </dataValidation>
    <dataValidation type="list" allowBlank="1" showInputMessage="1" showErrorMessage="1" sqref="A79:D86" xr:uid="{76734C4C-3756-4E34-8D42-A823F7B2AB90}">
      <formula1>$AL$221:$AL$222</formula1>
    </dataValidation>
    <dataValidation type="list" allowBlank="1" showInputMessage="1" showErrorMessage="1" sqref="E79:H86" xr:uid="{FE09E156-7638-4A2C-8E7D-5C01D944D539}">
      <formula1>$AL$195:$AL$219</formula1>
    </dataValidation>
    <dataValidation type="list" allowBlank="1" showInputMessage="1" showErrorMessage="1" sqref="Z6:Z8 Y6:Y24 Z10 Z12 Z14 Z16:Z22" xr:uid="{1F633E3B-05FB-4191-8D8E-F77401E89BD5}">
      <formula1>$AO$134:$AO$140</formula1>
    </dataValidation>
    <dataValidation type="list" allowBlank="1" showInputMessage="1" showErrorMessage="1" sqref="L18:L22 H18:H24 K18:K24 I18:I22" xr:uid="{66B259EF-D9F6-4AE6-9D77-60D60322E0D2}">
      <formula1>$AL$141:$AL$144</formula1>
    </dataValidation>
    <dataValidation type="list" allowBlank="1" showInputMessage="1" showErrorMessage="1" sqref="V36:X40 L36:N40" xr:uid="{68DACA0D-48E3-487D-9B02-140C3992544C}">
      <formula1>$AL$158:$AL$173</formula1>
    </dataValidation>
    <dataValidation type="list" allowBlank="1" showInputMessage="1" showErrorMessage="1" sqref="G2:L2" xr:uid="{2287D288-BEB4-4241-A741-40AC6FAF4118}">
      <formula1>$BT$134:$BT$145</formula1>
    </dataValidation>
    <dataValidation type="list" allowBlank="1" showInputMessage="1" showErrorMessage="1" sqref="B36:D40" xr:uid="{2C7AEE42-5737-4337-B80B-48B151843832}">
      <formula1>$AL$158:$AL$174</formula1>
    </dataValidation>
    <dataValidation type="list" allowBlank="1" showInputMessage="1" showErrorMessage="1" sqref="E65:F75" xr:uid="{08939D36-1A4E-480C-9A90-4A1B75E0C340}">
      <formula1>$AL$181:$AL$187</formula1>
    </dataValidation>
    <dataValidation type="list" allowBlank="1" showInputMessage="1" showErrorMessage="1" sqref="M2:R2" xr:uid="{1EE7335A-DFA0-4D04-8909-8E72BC902E02}">
      <formula1>$CM$134:$CM$172</formula1>
    </dataValidation>
    <dataValidation type="list" allowBlank="1" showInputMessage="1" showErrorMessage="1" sqref="A2:F2" xr:uid="{9F5A3E47-2AEF-40B5-870B-E564BE04A6DC}">
      <formula1>$AT$134:$AT$165</formula1>
    </dataValidation>
    <dataValidation type="list" allowBlank="1" showInputMessage="1" showErrorMessage="1" sqref="O65:P75 T12:U12 T10:U10 T5:U8 S5:S15" xr:uid="{00FF322D-A4B1-49BA-87DD-EEF542D57508}">
      <formula1>$AL$134:$AL$140</formula1>
    </dataValidation>
    <dataValidation type="list" allowBlank="1" showInputMessage="1" showErrorMessage="1" sqref="E3:J3 L3:N3 P3:R3 T3:V3 X3:Z3 AB3:AD3" xr:uid="{4E525875-9F27-46EA-B4A7-72083CBDA293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E3359E3-E5A7-4C88-8D06-F8B7BF6956F5}">
      <formula1>$AH$134:$AH$246</formula1>
    </dataValidation>
    <dataValidation type="list" allowBlank="1" showInputMessage="1" showErrorMessage="1" sqref="K91:L123 J65:J75 Y49:AD53 Y55:AD55 E43:J55 N43:S54" xr:uid="{F3EBCB76-0057-41B0-B956-7ADC95841BA1}">
      <formula1>$AT$134:$AT$384</formula1>
    </dataValidation>
    <dataValidation type="list" allowBlank="1" showInputMessage="1" showErrorMessage="1" sqref="P18:R21" xr:uid="{6A22BEDE-3292-4360-8891-E44291989F10}">
      <formula1>#REF!</formula1>
    </dataValidation>
  </dataValidations>
  <hyperlinks>
    <hyperlink ref="AO135" r:id="rId1" xr:uid="{890A660B-F76D-4A71-A74D-5FB4CF3DAA49}"/>
    <hyperlink ref="AO136" r:id="rId2" xr:uid="{7A270C6A-A528-4E78-AB56-7C606FB1E14C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D0BCEBB2-BE58-4825-AE8A-4AC5B249F83E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9C35E18-AC15-4365-989B-F71843A8CC79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3675F5E-6EA7-4BE8-B158-6477406A3F45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BEC3762-36FD-4E1D-9E4A-FEF747E9E3CF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DCA36043-30BD-4E27-94B2-F7F56AE8809A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CEA58BF3-1930-4B6C-B73B-7A0C5B17B754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837B418F-9B99-4B93-98C6-BD4DA6F2B6E0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954EFF9B-155B-432E-8EBA-0ACE7662536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DK522"/>
  <sheetViews>
    <sheetView showGridLines="0" topLeftCell="A19" zoomScaleNormal="100" workbookViewId="0">
      <selection activeCell="CO52" sqref="CO5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23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530</v>
      </c>
      <c r="D5" s="665"/>
      <c r="E5" s="665"/>
      <c r="F5" s="665"/>
      <c r="G5" s="665" t="s">
        <v>293</v>
      </c>
      <c r="H5" s="665"/>
      <c r="I5" s="665"/>
      <c r="J5" s="665"/>
      <c r="K5" s="665" t="s">
        <v>301</v>
      </c>
      <c r="L5" s="665"/>
      <c r="M5" s="665"/>
      <c r="N5" s="665"/>
      <c r="O5" s="665" t="s">
        <v>306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32</v>
      </c>
      <c r="D6" s="701"/>
      <c r="E6" s="701"/>
      <c r="F6" s="701"/>
      <c r="G6" s="701" t="s">
        <v>27</v>
      </c>
      <c r="H6" s="701"/>
      <c r="I6" s="701"/>
      <c r="J6" s="701"/>
      <c r="K6" s="701" t="s">
        <v>28</v>
      </c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472</v>
      </c>
      <c r="H8" s="761"/>
      <c r="I8" s="761"/>
      <c r="J8" s="761"/>
      <c r="K8" s="762" t="s">
        <v>532</v>
      </c>
      <c r="L8" s="762"/>
      <c r="M8" s="762"/>
      <c r="N8" s="762"/>
      <c r="O8" s="763" t="s">
        <v>509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/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/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290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 t="s">
        <v>575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 t="s">
        <v>575</v>
      </c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 t="s">
        <v>576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1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18</v>
      </c>
      <c r="Z49" s="107">
        <v>13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</v>
      </c>
      <c r="Z50" s="105">
        <v>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20</v>
      </c>
      <c r="Z57" s="277">
        <f t="shared" si="2"/>
        <v>22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1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0.47569444444444442</v>
      </c>
      <c r="B65" s="472"/>
      <c r="C65" s="473">
        <v>0.49652777777777779</v>
      </c>
      <c r="D65" s="473"/>
      <c r="E65" s="474" t="s">
        <v>383</v>
      </c>
      <c r="F65" s="474"/>
      <c r="G65" s="474" t="s">
        <v>161</v>
      </c>
      <c r="H65" s="474"/>
      <c r="I65" s="474"/>
      <c r="J65" s="317">
        <v>1</v>
      </c>
      <c r="K65" s="474" t="s">
        <v>393</v>
      </c>
      <c r="L65" s="474"/>
      <c r="M65" s="474"/>
      <c r="N65" s="474"/>
      <c r="O65" s="474" t="s">
        <v>29</v>
      </c>
      <c r="P65" s="474"/>
      <c r="Q65" s="474" t="s">
        <v>301</v>
      </c>
      <c r="R65" s="474"/>
      <c r="S65" s="475" t="s">
        <v>577</v>
      </c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1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0.52083333333333337</v>
      </c>
      <c r="B91" s="414"/>
      <c r="C91" s="414"/>
      <c r="D91" s="410" t="s">
        <v>189</v>
      </c>
      <c r="E91" s="410"/>
      <c r="F91" s="42" t="s">
        <v>189</v>
      </c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 t="s">
        <v>189</v>
      </c>
      <c r="T91" s="414"/>
      <c r="U91" s="410"/>
      <c r="V91" s="410"/>
      <c r="W91" s="43"/>
      <c r="X91" s="44" t="s">
        <v>189</v>
      </c>
      <c r="Y91" s="411" t="s">
        <v>484</v>
      </c>
      <c r="Z91" s="412"/>
      <c r="AA91" s="413" t="s">
        <v>578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1</v>
      </c>
      <c r="E124" s="379"/>
      <c r="F124" s="332">
        <f>SUMIF(F91:F123,$AL232,$AP209:$AP245)</f>
        <v>1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1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2</v>
      </c>
      <c r="BZ136" s="1">
        <f>COUNTIF(C27:J32,"R*")</f>
        <v>0</v>
      </c>
      <c r="CA136" s="1">
        <f>COUNTIF(C27:J32,"M*")</f>
        <v>1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2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1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1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>
        <f>IF(AND(G65=$W$74,E65=$AL$184),J65,"0")</f>
        <v>1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8FB9D76A-5257-4B2E-AB76-F1FC8CEDA772}">
      <formula1>$AR$136:$AR$225</formula1>
    </dataValidation>
    <dataValidation type="list" allowBlank="1" showInputMessage="1" showErrorMessage="1" sqref="Y36:Y40 E36:E40 O36:O40 N19:O24" xr:uid="{45225884-0F34-4D10-9C0F-455DC329290A}">
      <formula1>$AR$135:$AR$228</formula1>
    </dataValidation>
    <dataValidation type="list" allowBlank="1" showInputMessage="1" showErrorMessage="1" sqref="K65:L75" xr:uid="{05F02B1A-AB13-4397-833E-1FF458756D68}">
      <formula1>$AO$171:$AO$194</formula1>
    </dataValidation>
    <dataValidation type="list" allowBlank="1" showInputMessage="1" showErrorMessage="1" sqref="M79:N86 M65:N75" xr:uid="{271B3E0C-6AA8-4F59-823F-CAE7B63551F2}">
      <formula1>$AO$184:$AO$189</formula1>
    </dataValidation>
    <dataValidation type="list" allowBlank="1" showInputMessage="1" showErrorMessage="1" sqref="J18:J21" xr:uid="{BA4E3697-351B-4B07-909E-81088E7D4869}">
      <formula1>$AL$188:$AL$193</formula1>
    </dataValidation>
    <dataValidation type="list" allowBlank="1" showInputMessage="1" showErrorMessage="1" sqref="G65:I75" xr:uid="{A48B9A51-F74A-4042-9794-9B2F53F8FEC3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09D8A83-C334-48AE-9328-BBB17ABFB9D1}">
      <formula1>$AL$232</formula1>
    </dataValidation>
    <dataValidation type="list" allowBlank="1" showInputMessage="1" showErrorMessage="1" sqref="I79:J86" xr:uid="{09FA59DA-ABA5-44D6-8310-426A66455632}">
      <formula1>$AL$224:$AL$230</formula1>
    </dataValidation>
    <dataValidation type="list" allowBlank="1" showInputMessage="1" showErrorMessage="1" sqref="A79:D86" xr:uid="{DF65C285-8599-450C-9606-6A1AEA1C6916}">
      <formula1>$AL$221:$AL$222</formula1>
    </dataValidation>
    <dataValidation type="list" allowBlank="1" showInputMessage="1" showErrorMessage="1" sqref="E79:H86" xr:uid="{2D3089A4-24AE-4B51-8FF9-786D66E398CD}">
      <formula1>$AL$195:$AL$219</formula1>
    </dataValidation>
    <dataValidation type="list" allowBlank="1" showInputMessage="1" showErrorMessage="1" sqref="Z6:Z8 Y6:Y24 Z10 Z12 Z14 Z16:Z22" xr:uid="{06A34763-AB6F-4938-BDFC-63802189C831}">
      <formula1>$AO$134:$AO$140</formula1>
    </dataValidation>
    <dataValidation type="list" allowBlank="1" showInputMessage="1" showErrorMessage="1" sqref="L18:L22 H18:H24 K18:K24 I18:I22" xr:uid="{29B833D9-AC39-447E-90CC-600F6CFA4D0F}">
      <formula1>$AL$141:$AL$144</formula1>
    </dataValidation>
    <dataValidation type="list" allowBlank="1" showInputMessage="1" showErrorMessage="1" sqref="V36:X40 L36:N40" xr:uid="{57860D48-BA72-45AA-AA16-2A7C89CAC59C}">
      <formula1>$AL$158:$AL$173</formula1>
    </dataValidation>
    <dataValidation type="list" allowBlank="1" showInputMessage="1" showErrorMessage="1" sqref="G2:L2" xr:uid="{EF37ECDE-1242-4117-BA5B-7FDA40B9817B}">
      <formula1>$BT$134:$BT$145</formula1>
    </dataValidation>
    <dataValidation type="list" allowBlank="1" showInputMessage="1" showErrorMessage="1" sqref="B36:D40" xr:uid="{FBAC9F22-F771-494C-87D0-528D11B651AC}">
      <formula1>$AL$158:$AL$174</formula1>
    </dataValidation>
    <dataValidation type="list" allowBlank="1" showInputMessage="1" showErrorMessage="1" sqref="E65:F75" xr:uid="{F2C05678-3575-45B1-B7A5-CEDCF1F4DB72}">
      <formula1>$AL$181:$AL$187</formula1>
    </dataValidation>
    <dataValidation type="list" allowBlank="1" showInputMessage="1" showErrorMessage="1" sqref="M2:R2" xr:uid="{7A8CE8E9-7278-4A2B-A796-886FA58AC768}">
      <formula1>$CM$134:$CM$172</formula1>
    </dataValidation>
    <dataValidation type="list" allowBlank="1" showInputMessage="1" showErrorMessage="1" sqref="A2:F2" xr:uid="{4F19E315-F0AD-4406-ACA8-FA356BD9F278}">
      <formula1>$AT$134:$AT$165</formula1>
    </dataValidation>
    <dataValidation type="list" allowBlank="1" showInputMessage="1" showErrorMessage="1" sqref="O65:P75 T12:U12 T10:U10 T5:U8 S5:S15" xr:uid="{6170BF28-9D49-46C5-A9DD-1EF3B9E96AD9}">
      <formula1>$AL$134:$AL$140</formula1>
    </dataValidation>
    <dataValidation type="list" allowBlank="1" showInputMessage="1" showErrorMessage="1" sqref="E3:J3 L3:N3 P3:R3 T3:V3 X3:Z3 AB3:AD3" xr:uid="{B0C8C1C4-750C-4D47-A620-60CDF99E137D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E71118E-FFD3-402C-9AA5-E2BD6176B7D2}">
      <formula1>$AH$134:$AH$246</formula1>
    </dataValidation>
    <dataValidation type="list" allowBlank="1" showInputMessage="1" showErrorMessage="1" sqref="K91:L123 J65:J75 Y49:AD53 Y55:AD55 E43:J55 N43:S54" xr:uid="{0E348EF1-CD8E-455E-9C6F-86C1A091EBE3}">
      <formula1>$AT$134:$AT$384</formula1>
    </dataValidation>
    <dataValidation type="list" allowBlank="1" showInputMessage="1" showErrorMessage="1" sqref="P18:R21" xr:uid="{1D534D11-A377-4287-B657-12F52C562619}">
      <formula1>#REF!</formula1>
    </dataValidation>
  </dataValidations>
  <hyperlinks>
    <hyperlink ref="AO135" r:id="rId1" xr:uid="{680ABD24-2532-49AF-8466-A91907B0000E}"/>
    <hyperlink ref="AO136" r:id="rId2" xr:uid="{1693820A-196E-4B68-A571-CE1C0D0E721F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9D928A23-8608-453D-A02C-EB14B156317D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0119C33-7AAD-4F96-9D86-184C560536A9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4CAEFF4-FD13-4497-A4DF-A245F775AB5D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81021754-3E57-4DC9-A971-185D6E826347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51A23A22-85E4-4705-858E-FF20C08B864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A3F46266-7693-45A3-ACEB-1A837B86A7E7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B0118B94-8600-4BEC-A708-AAF5B2F29011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0E867771-219B-4AC6-BBD3-B16B7111EAD7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DK522"/>
  <sheetViews>
    <sheetView showGridLines="0" topLeftCell="A24" zoomScaleNormal="100" workbookViewId="0">
      <selection activeCell="O20" sqref="O2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24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530</v>
      </c>
      <c r="D5" s="665"/>
      <c r="E5" s="665"/>
      <c r="F5" s="665"/>
      <c r="G5" s="665" t="s">
        <v>293</v>
      </c>
      <c r="H5" s="665"/>
      <c r="I5" s="665"/>
      <c r="J5" s="665"/>
      <c r="K5" s="665" t="s">
        <v>301</v>
      </c>
      <c r="L5" s="665"/>
      <c r="M5" s="665"/>
      <c r="N5" s="665"/>
      <c r="O5" s="665" t="s">
        <v>306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32</v>
      </c>
      <c r="D6" s="701"/>
      <c r="E6" s="701"/>
      <c r="F6" s="701"/>
      <c r="G6" s="701" t="s">
        <v>28</v>
      </c>
      <c r="H6" s="701"/>
      <c r="I6" s="701"/>
      <c r="J6" s="701"/>
      <c r="K6" s="701" t="s">
        <v>27</v>
      </c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509</v>
      </c>
      <c r="H8" s="761"/>
      <c r="I8" s="761"/>
      <c r="J8" s="761"/>
      <c r="K8" s="762" t="s">
        <v>532</v>
      </c>
      <c r="L8" s="762"/>
      <c r="M8" s="762"/>
      <c r="N8" s="762"/>
      <c r="O8" s="763" t="s">
        <v>472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/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24</v>
      </c>
      <c r="Z49" s="107">
        <v>13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7</v>
      </c>
      <c r="Z50" s="105">
        <v>13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31</v>
      </c>
      <c r="Z57" s="277">
        <f t="shared" si="2"/>
        <v>26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1</v>
      </c>
      <c r="BZ137" s="1">
        <f>COUNTIF(M27:T29,"R*")</f>
        <v>2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368C1022-8D2D-4A0E-96FC-A9C62347B260}">
      <formula1>$AR$136:$AR$225</formula1>
    </dataValidation>
    <dataValidation type="list" allowBlank="1" showInputMessage="1" showErrorMessage="1" sqref="Y36:Y40 E36:E40 O36:O40 N19:O24" xr:uid="{043268E0-C22B-4D88-9BB8-5E5882EFFC1A}">
      <formula1>$AR$135:$AR$228</formula1>
    </dataValidation>
    <dataValidation type="list" allowBlank="1" showInputMessage="1" showErrorMessage="1" sqref="K65:L75" xr:uid="{45D116B4-C0F4-46EF-AF0F-5BD81D6B81A2}">
      <formula1>$AO$171:$AO$194</formula1>
    </dataValidation>
    <dataValidation type="list" allowBlank="1" showInputMessage="1" showErrorMessage="1" sqref="M79:N86 M65:N75" xr:uid="{1E06D0B5-B418-47A0-A8D2-2EA632D3EFCE}">
      <formula1>$AO$184:$AO$189</formula1>
    </dataValidation>
    <dataValidation type="list" allowBlank="1" showInputMessage="1" showErrorMessage="1" sqref="J18:J21" xr:uid="{E13266A9-FF14-4754-B329-EDC4ECCAAF76}">
      <formula1>$AL$188:$AL$193</formula1>
    </dataValidation>
    <dataValidation type="list" allowBlank="1" showInputMessage="1" showErrorMessage="1" sqref="G65:I75" xr:uid="{1970F84F-45F3-4EB0-8424-8F0E897E1FA8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C41B5740-C00D-439D-9244-5E7194339038}">
      <formula1>$AL$232</formula1>
    </dataValidation>
    <dataValidation type="list" allowBlank="1" showInputMessage="1" showErrorMessage="1" sqref="I79:J86" xr:uid="{54F9858E-5413-46D0-82DB-551C3D75A85E}">
      <formula1>$AL$224:$AL$230</formula1>
    </dataValidation>
    <dataValidation type="list" allowBlank="1" showInputMessage="1" showErrorMessage="1" sqref="A79:D86" xr:uid="{EE163A0A-2F77-45E9-B410-4F3C5694EDCF}">
      <formula1>$AL$221:$AL$222</formula1>
    </dataValidation>
    <dataValidation type="list" allowBlank="1" showInputMessage="1" showErrorMessage="1" sqref="E79:H86" xr:uid="{404C6154-8EA9-4FC5-B2B1-8BBDA2C1AAC4}">
      <formula1>$AL$195:$AL$219</formula1>
    </dataValidation>
    <dataValidation type="list" allowBlank="1" showInputMessage="1" showErrorMessage="1" sqref="Z6:Z8 Y6:Y24 Z10 Z12 Z14 Z16:Z22" xr:uid="{666A63BA-FBD3-4C0D-AAF2-F85DFAF4F56C}">
      <formula1>$AO$134:$AO$140</formula1>
    </dataValidation>
    <dataValidation type="list" allowBlank="1" showInputMessage="1" showErrorMessage="1" sqref="L18:L22 H18:H24 K18:K24 I18:I22" xr:uid="{548205CA-E3EF-441C-B184-1522ECDDE561}">
      <formula1>$AL$141:$AL$144</formula1>
    </dataValidation>
    <dataValidation type="list" allowBlank="1" showInputMessage="1" showErrorMessage="1" sqref="V36:X40 L36:N40" xr:uid="{F34C416D-9709-46A5-BECD-7D0CD11A4B36}">
      <formula1>$AL$158:$AL$173</formula1>
    </dataValidation>
    <dataValidation type="list" allowBlank="1" showInputMessage="1" showErrorMessage="1" sqref="G2:L2" xr:uid="{CB7B570C-18F0-4D6B-A20A-58814285120A}">
      <formula1>$BT$134:$BT$145</formula1>
    </dataValidation>
    <dataValidation type="list" allowBlank="1" showInputMessage="1" showErrorMessage="1" sqref="B36:D40" xr:uid="{1A598150-D37A-4B8B-8DAB-D1EC1DA9CA97}">
      <formula1>$AL$158:$AL$174</formula1>
    </dataValidation>
    <dataValidation type="list" allowBlank="1" showInputMessage="1" showErrorMessage="1" sqref="E65:F75" xr:uid="{017CEE38-8BA8-4708-9935-11970CEEFF1B}">
      <formula1>$AL$181:$AL$187</formula1>
    </dataValidation>
    <dataValidation type="list" allowBlank="1" showInputMessage="1" showErrorMessage="1" sqref="M2:R2" xr:uid="{B3DD0507-0E69-45DE-A672-90E3D30BB9CA}">
      <formula1>$CM$134:$CM$172</formula1>
    </dataValidation>
    <dataValidation type="list" allowBlank="1" showInputMessage="1" showErrorMessage="1" sqref="A2:F2" xr:uid="{B1B0C02C-D0EB-4225-A4EF-A2D421E326AF}">
      <formula1>$AT$134:$AT$165</formula1>
    </dataValidation>
    <dataValidation type="list" allowBlank="1" showInputMessage="1" showErrorMessage="1" sqref="O65:P75 T12:U12 T10:U10 T5:U8 S5:S15" xr:uid="{EC1B95A7-537F-4FA7-BCF7-0DF6B472851F}">
      <formula1>$AL$134:$AL$140</formula1>
    </dataValidation>
    <dataValidation type="list" allowBlank="1" showInputMessage="1" showErrorMessage="1" sqref="E3:J3 L3:N3 P3:R3 T3:V3 X3:Z3 AB3:AD3" xr:uid="{094190C8-EB69-470D-BF25-F0C4355B59C3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52FBEED-DDC0-4951-975D-51FE51704802}">
      <formula1>$AH$134:$AH$246</formula1>
    </dataValidation>
    <dataValidation type="list" allowBlank="1" showInputMessage="1" showErrorMessage="1" sqref="K91:L123 J65:J75 Y49:AD53 Y55:AD55 E43:J55 N43:S54" xr:uid="{E939473D-64F2-414A-85F8-689E4C01D26C}">
      <formula1>$AT$134:$AT$384</formula1>
    </dataValidation>
    <dataValidation type="list" allowBlank="1" showInputMessage="1" showErrorMessage="1" sqref="P18:R21" xr:uid="{ED30EA9E-FEAD-46A1-84BF-7FCAE06E7290}">
      <formula1>#REF!</formula1>
    </dataValidation>
  </dataValidations>
  <hyperlinks>
    <hyperlink ref="AO135" r:id="rId1" xr:uid="{B61129C9-3072-4B31-AC5F-21218D3C7958}"/>
    <hyperlink ref="AO136" r:id="rId2" xr:uid="{08793312-5CA9-49AC-9BB6-1AA9E485754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2CF74EF-BC49-4A0D-894C-6812AA6DCDB6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7E79779B-B30E-40CD-915D-CC1CBCDD28DC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A9C84F7-0831-40C5-A5FD-3C07028F583A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55DB03DA-2B56-4A1F-AD9F-0D1577640844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8004FD87-DCA0-4CBA-B19F-415B03659F09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99C36F4E-14E6-4AFC-A021-1CD841EE1E8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6A357EB7-B606-45CA-A449-FE65166180F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5E17C07-37B7-43B1-9351-CF4D98DD2A62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DK522"/>
  <sheetViews>
    <sheetView showGridLines="0" topLeftCell="A29" zoomScaleNormal="100" workbookViewId="0">
      <selection activeCell="AA14" sqref="AA14:AB1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25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27</v>
      </c>
      <c r="D5" s="665"/>
      <c r="E5" s="665"/>
      <c r="F5" s="665"/>
      <c r="G5" s="665" t="s">
        <v>474</v>
      </c>
      <c r="H5" s="665"/>
      <c r="I5" s="665"/>
      <c r="J5" s="665"/>
      <c r="K5" s="665" t="s">
        <v>530</v>
      </c>
      <c r="L5" s="665"/>
      <c r="M5" s="665"/>
      <c r="N5" s="665"/>
      <c r="O5" s="665" t="s">
        <v>481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28</v>
      </c>
      <c r="D6" s="701"/>
      <c r="E6" s="701"/>
      <c r="F6" s="701"/>
      <c r="G6" s="701" t="s">
        <v>532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18</v>
      </c>
      <c r="H8" s="761"/>
      <c r="I8" s="761"/>
      <c r="J8" s="761"/>
      <c r="K8" s="762" t="s">
        <v>472</v>
      </c>
      <c r="L8" s="762"/>
      <c r="M8" s="762"/>
      <c r="N8" s="762"/>
      <c r="O8" s="763" t="s">
        <v>17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261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/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 t="s">
        <v>277</v>
      </c>
      <c r="P27" s="592"/>
      <c r="Q27" s="592" t="s">
        <v>579</v>
      </c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 t="s">
        <v>277</v>
      </c>
      <c r="P28" s="549"/>
      <c r="Q28" s="549" t="s">
        <v>579</v>
      </c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 t="s">
        <v>277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 t="s">
        <v>580</v>
      </c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 t="s">
        <v>277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277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1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31</v>
      </c>
      <c r="Z49" s="107">
        <v>57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26</v>
      </c>
      <c r="Z50" s="105">
        <v>55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57</v>
      </c>
      <c r="Z57" s="277">
        <f t="shared" si="2"/>
        <v>112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1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0.55902777777777779</v>
      </c>
      <c r="B65" s="472"/>
      <c r="C65" s="473">
        <v>0.58333333333333337</v>
      </c>
      <c r="D65" s="473"/>
      <c r="E65" s="474" t="s">
        <v>383</v>
      </c>
      <c r="F65" s="474"/>
      <c r="G65" s="474" t="s">
        <v>117</v>
      </c>
      <c r="H65" s="474"/>
      <c r="I65" s="474"/>
      <c r="J65" s="317"/>
      <c r="K65" s="474" t="s">
        <v>30</v>
      </c>
      <c r="L65" s="474"/>
      <c r="M65" s="474"/>
      <c r="N65" s="474"/>
      <c r="O65" s="474" t="s">
        <v>21</v>
      </c>
      <c r="P65" s="474"/>
      <c r="Q65" s="474" t="s">
        <v>532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0.6875</v>
      </c>
      <c r="B91" s="414"/>
      <c r="C91" s="414"/>
      <c r="D91" s="410" t="s">
        <v>189</v>
      </c>
      <c r="E91" s="410"/>
      <c r="F91" s="42" t="s">
        <v>189</v>
      </c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 t="s">
        <v>189</v>
      </c>
      <c r="T91" s="414"/>
      <c r="U91" s="410"/>
      <c r="V91" s="410"/>
      <c r="W91" s="43"/>
      <c r="X91" s="44" t="s">
        <v>189</v>
      </c>
      <c r="Y91" s="411"/>
      <c r="Z91" s="412"/>
      <c r="AA91" s="888" t="s">
        <v>572</v>
      </c>
      <c r="AB91" s="889"/>
      <c r="AC91" s="889"/>
      <c r="AD91" s="890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1</v>
      </c>
      <c r="E124" s="379"/>
      <c r="F124" s="332">
        <f>SUMIF(F91:F123,$AL232,$AP209:$AP245)</f>
        <v>1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1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3</v>
      </c>
      <c r="BY136" s="1">
        <f>COUNTIF(C27:J32,"A*")</f>
        <v>3</v>
      </c>
      <c r="BZ136" s="1">
        <f>COUNTIF(C27:J32,"R*")</f>
        <v>0</v>
      </c>
      <c r="CA136" s="1">
        <f>COUNTIF(C27:J32,"M*")</f>
        <v>3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3</v>
      </c>
      <c r="BZ137" s="1">
        <f>COUNTIF(M27:T29,"R*")</f>
        <v>3</v>
      </c>
      <c r="CA137" s="1">
        <f>COUNTIF(M27:T29,"M*")</f>
        <v>2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360CEF96-240A-4330-9929-CD06351A45C7}">
      <formula1>$AR$136:$AR$225</formula1>
    </dataValidation>
    <dataValidation type="list" allowBlank="1" showInputMessage="1" showErrorMessage="1" sqref="Y36:Y40 E36:E40 O36:O40 N19:O24" xr:uid="{D783F105-0483-4E5C-9F93-C81585D58C5A}">
      <formula1>$AR$135:$AR$228</formula1>
    </dataValidation>
    <dataValidation type="list" allowBlank="1" showInputMessage="1" showErrorMessage="1" sqref="K65:L75" xr:uid="{3ADDFCD0-CD66-4E18-8D03-722BE23B65B0}">
      <formula1>$AO$171:$AO$194</formula1>
    </dataValidation>
    <dataValidation type="list" allowBlank="1" showInputMessage="1" showErrorMessage="1" sqref="M79:N86 M65:N75" xr:uid="{84315EDA-155E-4BDE-9923-6267C2FA40F3}">
      <formula1>$AO$184:$AO$189</formula1>
    </dataValidation>
    <dataValidation type="list" allowBlank="1" showInputMessage="1" showErrorMessage="1" sqref="J18:J21" xr:uid="{D0504077-680C-4B23-B17F-0A135BF1E824}">
      <formula1>$AL$188:$AL$193</formula1>
    </dataValidation>
    <dataValidation type="list" allowBlank="1" showInputMessage="1" showErrorMessage="1" sqref="G65:I75" xr:uid="{591DC000-EB85-4009-95FD-4C965AC9CA5A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716F5354-9CAF-4920-9457-5CDE20761A49}">
      <formula1>$AL$232</formula1>
    </dataValidation>
    <dataValidation type="list" allowBlank="1" showInputMessage="1" showErrorMessage="1" sqref="I79:J86" xr:uid="{7CBB79A7-4976-44FE-A2A0-53AD7E38A8D6}">
      <formula1>$AL$224:$AL$230</formula1>
    </dataValidation>
    <dataValidation type="list" allowBlank="1" showInputMessage="1" showErrorMessage="1" sqref="A79:D86" xr:uid="{0AE84444-5424-4FDE-BDD0-0CDA923BF2B0}">
      <formula1>$AL$221:$AL$222</formula1>
    </dataValidation>
    <dataValidation type="list" allowBlank="1" showInputMessage="1" showErrorMessage="1" sqref="E79:H86" xr:uid="{91F95A3A-CA20-4DD9-92A0-C0AF4A64BA0F}">
      <formula1>$AL$195:$AL$219</formula1>
    </dataValidation>
    <dataValidation type="list" allowBlank="1" showInputMessage="1" showErrorMessage="1" sqref="Z6:Z8 Y6:Y24 Z10 Z12 Z14 Z16:Z22" xr:uid="{30901885-2F04-40AD-B064-95C0A92E3D76}">
      <formula1>$AO$134:$AO$140</formula1>
    </dataValidation>
    <dataValidation type="list" allowBlank="1" showInputMessage="1" showErrorMessage="1" sqref="L18:L22 H18:H24 K18:K24 I18:I22" xr:uid="{025CB84F-7A51-41A0-B6AF-70CFB7595FA6}">
      <formula1>$AL$141:$AL$144</formula1>
    </dataValidation>
    <dataValidation type="list" allowBlank="1" showInputMessage="1" showErrorMessage="1" sqref="V36:X40 L36:N40" xr:uid="{FEAFAD7E-D475-4672-970A-D49618B05F3D}">
      <formula1>$AL$158:$AL$173</formula1>
    </dataValidation>
    <dataValidation type="list" allowBlank="1" showInputMessage="1" showErrorMessage="1" sqref="G2:L2" xr:uid="{3117C8F3-7D9B-4336-81DC-7AC4C59C9031}">
      <formula1>$BT$134:$BT$145</formula1>
    </dataValidation>
    <dataValidation type="list" allowBlank="1" showInputMessage="1" showErrorMessage="1" sqref="B36:D40" xr:uid="{58B03ADA-DAB6-4272-BFC7-6BC73BAF76DD}">
      <formula1>$AL$158:$AL$174</formula1>
    </dataValidation>
    <dataValidation type="list" allowBlank="1" showInputMessage="1" showErrorMessage="1" sqref="E65:F75" xr:uid="{D85D4AD1-664A-48B4-9D14-D82E3E0D4C5C}">
      <formula1>$AL$181:$AL$187</formula1>
    </dataValidation>
    <dataValidation type="list" allowBlank="1" showInputMessage="1" showErrorMessage="1" sqref="M2:R2" xr:uid="{BEB78CDF-2CD8-42F6-A9B4-5D5402842DE4}">
      <formula1>$CM$134:$CM$172</formula1>
    </dataValidation>
    <dataValidation type="list" allowBlank="1" showInputMessage="1" showErrorMessage="1" sqref="A2:F2" xr:uid="{D8DC1B4C-9B4C-4206-ADE7-CE9A2F3AC349}">
      <formula1>$AT$134:$AT$165</formula1>
    </dataValidation>
    <dataValidation type="list" allowBlank="1" showInputMessage="1" showErrorMessage="1" sqref="O65:P75 T12:U12 T10:U10 T5:U8 S5:S15" xr:uid="{0AC338CB-85C1-43B1-BD1D-9296623D48A0}">
      <formula1>$AL$134:$AL$140</formula1>
    </dataValidation>
    <dataValidation type="list" allowBlank="1" showInputMessage="1" showErrorMessage="1" sqref="E3:J3 L3:N3 P3:R3 T3:V3 X3:Z3 AB3:AD3" xr:uid="{CC66CBDD-21A3-4999-98CC-A9D00FB3B40C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E0487D3-CD1A-4022-9D6C-83400B44C775}">
      <formula1>$AH$134:$AH$246</formula1>
    </dataValidation>
    <dataValidation type="list" allowBlank="1" showInputMessage="1" showErrorMessage="1" sqref="K91:L123 J65:J75 Y49:AD53 Y55:AD55 E43:J55 N43:S54" xr:uid="{7E3B53B1-BC6F-46CD-BE96-31E69757D1A3}">
      <formula1>$AT$134:$AT$384</formula1>
    </dataValidation>
    <dataValidation type="list" allowBlank="1" showInputMessage="1" showErrorMessage="1" sqref="P18:R21" xr:uid="{E9F84A4D-BA18-40A4-82C5-58C049571470}">
      <formula1>#REF!</formula1>
    </dataValidation>
  </dataValidations>
  <hyperlinks>
    <hyperlink ref="AO135" r:id="rId1" xr:uid="{FA1DA70F-B631-4A53-935F-AB0B83888B5F}"/>
    <hyperlink ref="AO136" r:id="rId2" xr:uid="{69F7C736-84F1-499B-8A7F-7482919E3AA7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161D7B8A-5C81-4C60-AA2D-A8BFDCFB1B1D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F6DD88A-3FEB-4AA8-857F-2222DFDA392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6AB88CD7-0418-4897-A26A-7B56887F200D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5527C8F0-C2A1-4A16-8991-89C6B69F942C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7523F1AE-8667-4D12-A0EE-635CAD54BD8C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E050340-FA41-4A51-8297-CFA01D8FD6FD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8CBFC235-6307-4841-9FEE-55CC4CC78AFD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DD2C1E9-5033-4B8F-82B1-CDEF28F897CA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DK522"/>
  <sheetViews>
    <sheetView showGridLines="0" topLeftCell="A14" zoomScaleNormal="100" workbookViewId="0">
      <selection activeCell="AF33" sqref="AF3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26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28</v>
      </c>
      <c r="D5" s="665"/>
      <c r="E5" s="665"/>
      <c r="F5" s="665"/>
      <c r="G5" s="665" t="s">
        <v>532</v>
      </c>
      <c r="H5" s="665"/>
      <c r="I5" s="665"/>
      <c r="J5" s="665"/>
      <c r="K5" s="665" t="s">
        <v>481</v>
      </c>
      <c r="L5" s="665"/>
      <c r="M5" s="665"/>
      <c r="N5" s="665"/>
      <c r="O5" s="665" t="s">
        <v>293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530</v>
      </c>
      <c r="D6" s="701"/>
      <c r="E6" s="701"/>
      <c r="F6" s="701"/>
      <c r="G6" s="701" t="s">
        <v>474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18</v>
      </c>
      <c r="H8" s="761"/>
      <c r="I8" s="761"/>
      <c r="J8" s="761"/>
      <c r="K8" s="762" t="s">
        <v>472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58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/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261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277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 t="s">
        <v>277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 t="s">
        <v>277</v>
      </c>
      <c r="P28" s="549"/>
      <c r="Q28" s="549" t="s">
        <v>48</v>
      </c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 t="s">
        <v>277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 t="s">
        <v>277</v>
      </c>
      <c r="P29" s="549"/>
      <c r="Q29" s="1282"/>
      <c r="R29" s="1282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 t="s">
        <v>277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277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 t="s">
        <v>277</v>
      </c>
      <c r="F32" s="578"/>
      <c r="G32" s="578" t="s">
        <v>581</v>
      </c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5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37</v>
      </c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27</v>
      </c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1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64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5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1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0.60763888888888884</v>
      </c>
      <c r="B65" s="472"/>
      <c r="C65" s="473">
        <v>0.61805555555555558</v>
      </c>
      <c r="D65" s="473"/>
      <c r="E65" s="474" t="s">
        <v>383</v>
      </c>
      <c r="F65" s="474"/>
      <c r="G65" s="474" t="s">
        <v>140</v>
      </c>
      <c r="H65" s="474"/>
      <c r="I65" s="474"/>
      <c r="J65" s="317">
        <v>1</v>
      </c>
      <c r="K65" s="474" t="s">
        <v>76</v>
      </c>
      <c r="L65" s="474"/>
      <c r="M65" s="474" t="s">
        <v>16</v>
      </c>
      <c r="N65" s="474"/>
      <c r="O65" s="474" t="s">
        <v>21</v>
      </c>
      <c r="P65" s="474"/>
      <c r="Q65" s="474" t="s">
        <v>474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>
        <v>0.62152777777777779</v>
      </c>
      <c r="B66" s="465"/>
      <c r="C66" s="466">
        <v>0.63194444444444442</v>
      </c>
      <c r="D66" s="466"/>
      <c r="E66" s="467" t="s">
        <v>383</v>
      </c>
      <c r="F66" s="467"/>
      <c r="G66" s="467" t="s">
        <v>117</v>
      </c>
      <c r="H66" s="467"/>
      <c r="I66" s="467"/>
      <c r="J66" s="316">
        <v>1</v>
      </c>
      <c r="K66" s="467" t="s">
        <v>76</v>
      </c>
      <c r="L66" s="467"/>
      <c r="M66" s="467" t="s">
        <v>16</v>
      </c>
      <c r="N66" s="467"/>
      <c r="O66" s="467" t="s">
        <v>21</v>
      </c>
      <c r="P66" s="467"/>
      <c r="Q66" s="467" t="s">
        <v>474</v>
      </c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1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1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0.4826388888888889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48</v>
      </c>
      <c r="Z91" s="412"/>
      <c r="AA91" s="413" t="s">
        <v>582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0.49652777777777779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478</v>
      </c>
      <c r="Z92" s="404"/>
      <c r="AA92" s="405" t="s">
        <v>190</v>
      </c>
      <c r="AB92" s="405"/>
      <c r="AC92" s="405"/>
      <c r="AD92" s="405"/>
    </row>
    <row r="93" spans="1:74" customFormat="1">
      <c r="A93" s="45">
        <v>0.55902777777777779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49</v>
      </c>
      <c r="Z93" s="404"/>
      <c r="AA93" s="405" t="s">
        <v>583</v>
      </c>
      <c r="AB93" s="405"/>
      <c r="AC93" s="405"/>
      <c r="AD93" s="405"/>
    </row>
    <row r="94" spans="1:74" customFormat="1">
      <c r="A94" s="45">
        <v>0.56944444444444442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517</v>
      </c>
      <c r="Z94" s="404"/>
      <c r="AA94" s="405" t="s">
        <v>584</v>
      </c>
      <c r="AB94" s="405"/>
      <c r="AC94" s="405"/>
      <c r="AD94" s="405"/>
    </row>
    <row r="95" spans="1:74" customFormat="1">
      <c r="A95" s="45">
        <v>0.59027777777777779</v>
      </c>
      <c r="B95" s="406" t="s">
        <v>189</v>
      </c>
      <c r="C95" s="406"/>
      <c r="D95" s="403"/>
      <c r="E95" s="403"/>
      <c r="F95" s="46" t="s">
        <v>189</v>
      </c>
      <c r="G95" s="406"/>
      <c r="H95" s="406"/>
      <c r="I95" s="403"/>
      <c r="J95" s="403"/>
      <c r="K95" s="407">
        <v>1</v>
      </c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585</v>
      </c>
      <c r="Z95" s="404"/>
      <c r="AA95" s="405" t="s">
        <v>497</v>
      </c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5</v>
      </c>
      <c r="C124" s="378"/>
      <c r="D124" s="378">
        <f ca="1">SUMIF(D91:E123,$AL232,$AP209:$AP245)</f>
        <v>0</v>
      </c>
      <c r="E124" s="379"/>
      <c r="F124" s="332">
        <f>SUMIF(F91:F123,$AL232,$AP209:$AP245)</f>
        <v>5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5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5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1</v>
      </c>
      <c r="BY136" s="1">
        <f>COUNTIF(C27:J32,"A*")</f>
        <v>5</v>
      </c>
      <c r="BZ136" s="1">
        <f>COUNTIF(C27:J32,"R*")</f>
        <v>1</v>
      </c>
      <c r="CA136" s="1">
        <f>COUNTIF(C27:J32,"M*")</f>
        <v>5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1</v>
      </c>
      <c r="BZ137" s="1">
        <f>COUNTIF(M27:T29,"R*")</f>
        <v>3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1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1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1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1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>
        <f>IF(AND(G65=$W$66,K65=$AO$171),J65,"0")</f>
        <v>1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>
        <f t="shared" ref="AW174:AW184" si="74">IF(AND(G65=$W$66,E65=$AL$184),J65,"0")</f>
        <v>1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>
        <f>IF(AND(G66=$W$72,E66=$AL$184),J66,"0")</f>
        <v>1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1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1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670B7306-D9C1-44B1-BE31-03503A110C87}">
      <formula1>$AR$136:$AR$225</formula1>
    </dataValidation>
    <dataValidation type="list" allowBlank="1" showInputMessage="1" showErrorMessage="1" sqref="Y36:Y40 E36:E40 O36:O40 N19:O24" xr:uid="{1D00AD53-23CC-4644-A688-F639718D2743}">
      <formula1>$AR$135:$AR$228</formula1>
    </dataValidation>
    <dataValidation type="list" allowBlank="1" showInputMessage="1" showErrorMessage="1" sqref="K65:L75" xr:uid="{ED1B67D9-E3E2-4756-91B8-76316DF0E32A}">
      <formula1>$AO$171:$AO$194</formula1>
    </dataValidation>
    <dataValidation type="list" allowBlank="1" showInputMessage="1" showErrorMessage="1" sqref="M79:N86 M65:N75" xr:uid="{21535853-5AD2-4FAE-8E35-7C9B5D3ACCF4}">
      <formula1>$AO$184:$AO$189</formula1>
    </dataValidation>
    <dataValidation type="list" allowBlank="1" showInputMessage="1" showErrorMessage="1" sqref="J18:J21" xr:uid="{5B58763D-99E3-4A16-A617-C6D9751529E3}">
      <formula1>$AL$188:$AL$193</formula1>
    </dataValidation>
    <dataValidation type="list" allowBlank="1" showInputMessage="1" showErrorMessage="1" sqref="G65:I75" xr:uid="{586D4DCF-D2E8-4287-889D-38099581BB1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FC1D59BB-D35C-4A37-A449-D53E7510DA72}">
      <formula1>$AL$232</formula1>
    </dataValidation>
    <dataValidation type="list" allowBlank="1" showInputMessage="1" showErrorMessage="1" sqref="I79:J86" xr:uid="{2F70AD5C-F3E0-493C-A04C-CB79E916A8BA}">
      <formula1>$AL$224:$AL$230</formula1>
    </dataValidation>
    <dataValidation type="list" allowBlank="1" showInputMessage="1" showErrorMessage="1" sqref="A79:D86" xr:uid="{623E21DD-5133-48E1-A0EE-0D07ECF57BFC}">
      <formula1>$AL$221:$AL$222</formula1>
    </dataValidation>
    <dataValidation type="list" allowBlank="1" showInputMessage="1" showErrorMessage="1" sqref="E79:H86" xr:uid="{4F5D5154-8371-4952-9AFD-7BC4A9ECF2F5}">
      <formula1>$AL$195:$AL$219</formula1>
    </dataValidation>
    <dataValidation type="list" allowBlank="1" showInputMessage="1" showErrorMessage="1" sqref="Z6:Z8 Y6:Y24 Z10 Z12 Z14 Z16:Z22" xr:uid="{8EA3A2D3-F680-43C5-BA61-BBA6070BD0EC}">
      <formula1>$AO$134:$AO$140</formula1>
    </dataValidation>
    <dataValidation type="list" allowBlank="1" showInputMessage="1" showErrorMessage="1" sqref="L18:L22 H18:H24 K18:K24 I18:I22" xr:uid="{AF814957-C00E-4722-93C9-1E1C8F9B4DC0}">
      <formula1>$AL$141:$AL$144</formula1>
    </dataValidation>
    <dataValidation type="list" allowBlank="1" showInputMessage="1" showErrorMessage="1" sqref="V36:X40 L36:N40" xr:uid="{A1A4D600-AE31-42FE-81D9-08BA65E46BF9}">
      <formula1>$AL$158:$AL$173</formula1>
    </dataValidation>
    <dataValidation type="list" allowBlank="1" showInputMessage="1" showErrorMessage="1" sqref="G2:L2" xr:uid="{8AC3AF61-877B-48DA-A641-D66A9E13E340}">
      <formula1>$BT$134:$BT$145</formula1>
    </dataValidation>
    <dataValidation type="list" allowBlank="1" showInputMessage="1" showErrorMessage="1" sqref="B36:D40" xr:uid="{07C8ADE6-6C64-417E-9FF7-323F77269B7E}">
      <formula1>$AL$158:$AL$174</formula1>
    </dataValidation>
    <dataValidation type="list" allowBlank="1" showInputMessage="1" showErrorMessage="1" sqref="E65:F75" xr:uid="{C5812005-8CD2-43FF-9F0D-4DED909BBD3C}">
      <formula1>$AL$181:$AL$187</formula1>
    </dataValidation>
    <dataValidation type="list" allowBlank="1" showInputMessage="1" showErrorMessage="1" sqref="M2:R2" xr:uid="{A3218EBA-37C7-4696-AB37-97BB7F1B8189}">
      <formula1>$CM$134:$CM$172</formula1>
    </dataValidation>
    <dataValidation type="list" allowBlank="1" showInputMessage="1" showErrorMessage="1" sqref="A2:F2" xr:uid="{E6628461-BEFD-475D-91B5-E304C8CD374F}">
      <formula1>$AT$134:$AT$165</formula1>
    </dataValidation>
    <dataValidation type="list" allowBlank="1" showInputMessage="1" showErrorMessage="1" sqref="O65:P75 T12:U12 T10:U10 T5:U8 S5:S15" xr:uid="{E30F85B7-AB48-443B-91D3-B993BBE8D738}">
      <formula1>$AL$134:$AL$140</formula1>
    </dataValidation>
    <dataValidation type="list" allowBlank="1" showInputMessage="1" showErrorMessage="1" sqref="E3:J3 L3:N3 P3:R3 T3:V3 X3:Z3 AB3:AD3" xr:uid="{F0CA0B19-C550-4115-8502-A1D4068EB9BB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BD4FBEA5-4EA3-47BD-8525-8FA5522F79FA}">
      <formula1>$AH$134:$AH$246</formula1>
    </dataValidation>
    <dataValidation type="list" allowBlank="1" showInputMessage="1" showErrorMessage="1" sqref="K91:L123 J65:J75 Y49:AD53 Y55:AD55 E43:J55 N43:S54" xr:uid="{95B86182-6D5D-489B-882F-5E0958B404A7}">
      <formula1>$AT$134:$AT$384</formula1>
    </dataValidation>
    <dataValidation type="list" allowBlank="1" showInputMessage="1" showErrorMessage="1" sqref="P18:R21" xr:uid="{C4296643-BFEC-4577-A9AE-8E63712A037A}">
      <formula1>#REF!</formula1>
    </dataValidation>
  </dataValidations>
  <hyperlinks>
    <hyperlink ref="AO135" r:id="rId1" xr:uid="{031965C4-FBD1-4D16-9D76-A316B166906E}"/>
    <hyperlink ref="AO136" r:id="rId2" xr:uid="{CA11EC2E-2729-4E6B-8E67-AB5F4C3B8650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9610588C-08BC-40BD-96F7-39FF5B1EB724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59E6C4B3-AA2A-48B9-9C38-BC50AAC3CC12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4793553A-F498-4AC1-BB7F-4F61D5E2E574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EA3F73E-3966-453E-B131-F6B7CF0469B5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682385E9-1B63-4574-A76E-EAE8B7CD345B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DC0DC747-ECE8-41E2-A517-28977D16B1E5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B5D3A07-268C-4554-AB08-0CDE9146CE7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D7AE3CB0-2727-427F-B179-76B1E8D5D6F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DK522"/>
  <sheetViews>
    <sheetView showGridLines="0" zoomScaleNormal="100" workbookViewId="0">
      <selection activeCell="A2" sqref="A2:F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27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 t="s">
        <v>7</v>
      </c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530</v>
      </c>
      <c r="H5" s="665"/>
      <c r="I5" s="665"/>
      <c r="J5" s="665"/>
      <c r="K5" s="665" t="s">
        <v>28</v>
      </c>
      <c r="L5" s="665"/>
      <c r="M5" s="665"/>
      <c r="N5" s="665"/>
      <c r="O5" s="665" t="s">
        <v>474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481</v>
      </c>
      <c r="D6" s="701"/>
      <c r="E6" s="701"/>
      <c r="F6" s="701"/>
      <c r="G6" s="701" t="s">
        <v>18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472</v>
      </c>
      <c r="H8" s="761"/>
      <c r="I8" s="761"/>
      <c r="J8" s="761"/>
      <c r="K8" s="762" t="s">
        <v>532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250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/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261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586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 t="s">
        <v>277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 t="s">
        <v>277</v>
      </c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 t="s">
        <v>277</v>
      </c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 t="s">
        <v>277</v>
      </c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 t="s">
        <v>277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277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 t="s">
        <v>277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3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39</v>
      </c>
      <c r="Z49" s="107">
        <v>23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>
        <v>1</v>
      </c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24</v>
      </c>
      <c r="Z50" s="105">
        <v>12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63</v>
      </c>
      <c r="Z57" s="277">
        <f t="shared" si="2"/>
        <v>35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3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0.63541666666666663</v>
      </c>
      <c r="B65" s="472"/>
      <c r="C65" s="473">
        <v>0.64583333333333337</v>
      </c>
      <c r="D65" s="473"/>
      <c r="E65" s="474" t="s">
        <v>383</v>
      </c>
      <c r="F65" s="474"/>
      <c r="G65" s="474" t="s">
        <v>117</v>
      </c>
      <c r="H65" s="474"/>
      <c r="I65" s="474"/>
      <c r="J65" s="317"/>
      <c r="K65" s="474" t="s">
        <v>313</v>
      </c>
      <c r="L65" s="474"/>
      <c r="M65" s="474"/>
      <c r="N65" s="474"/>
      <c r="O65" s="474" t="s">
        <v>21</v>
      </c>
      <c r="P65" s="474"/>
      <c r="Q65" s="474" t="s">
        <v>293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585</v>
      </c>
      <c r="Z91" s="412"/>
      <c r="AA91" s="413" t="s">
        <v>587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0.47916666666666669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/>
      <c r="Z92" s="404"/>
      <c r="AA92" s="405" t="s">
        <v>588</v>
      </c>
      <c r="AB92" s="405"/>
      <c r="AC92" s="405"/>
      <c r="AD92" s="405"/>
    </row>
    <row r="93" spans="1:74" customFormat="1">
      <c r="A93" s="45">
        <v>0.56041666666666667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517</v>
      </c>
      <c r="Z93" s="404"/>
      <c r="AA93" s="405" t="s">
        <v>496</v>
      </c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3</v>
      </c>
      <c r="C124" s="378"/>
      <c r="D124" s="378">
        <f ca="1">SUMIF(D91:E123,$AL232,$AP209:$AP245)</f>
        <v>0</v>
      </c>
      <c r="E124" s="379"/>
      <c r="F124" s="332">
        <f>SUMIF(F91:F123,$AL232,$AP209:$AP245)</f>
        <v>3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3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3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1</v>
      </c>
      <c r="BY136" s="1">
        <f>COUNTIF(C27:J32,"A*")</f>
        <v>5</v>
      </c>
      <c r="BZ136" s="1">
        <f>COUNTIF(C27:J32,"R*")</f>
        <v>0</v>
      </c>
      <c r="CA136" s="1">
        <f>COUNTIF(C27:J32,"M*")</f>
        <v>5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1</v>
      </c>
      <c r="BZ137" s="1">
        <f>COUNTIF(M27:T29,"R*")</f>
        <v>2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3E5D3280-3F16-4E95-8DAC-E3C2B79FC736}">
      <formula1>$AR$136:$AR$225</formula1>
    </dataValidation>
    <dataValidation type="list" allowBlank="1" showInputMessage="1" showErrorMessage="1" sqref="Y36:Y40 E36:E40 O36:O40 N19:O24" xr:uid="{5E9BA117-5B02-45C0-AF7B-5C6CA32B77C1}">
      <formula1>$AR$135:$AR$228</formula1>
    </dataValidation>
    <dataValidation type="list" allowBlank="1" showInputMessage="1" showErrorMessage="1" sqref="K65:L75" xr:uid="{09DAC898-3A8F-4300-BD60-006D2CBDD3A0}">
      <formula1>$AO$171:$AO$194</formula1>
    </dataValidation>
    <dataValidation type="list" allowBlank="1" showInputMessage="1" showErrorMessage="1" sqref="M79:N86 M65:N75" xr:uid="{8F5F3DF6-63AB-4940-8BFF-FF86E1665536}">
      <formula1>$AO$184:$AO$189</formula1>
    </dataValidation>
    <dataValidation type="list" allowBlank="1" showInputMessage="1" showErrorMessage="1" sqref="J18:J21" xr:uid="{500AC0C7-67D8-49CE-9F78-4FD1E6A20EEC}">
      <formula1>$AL$188:$AL$193</formula1>
    </dataValidation>
    <dataValidation type="list" allowBlank="1" showInputMessage="1" showErrorMessage="1" sqref="G65:I75" xr:uid="{8F692202-4D6E-4F3A-98FD-A6D16765EFD1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14FA302-A5BB-4051-80B7-4D2E08F011CF}">
      <formula1>$AL$232</formula1>
    </dataValidation>
    <dataValidation type="list" allowBlank="1" showInputMessage="1" showErrorMessage="1" sqref="I79:J86" xr:uid="{A52EEB61-F6F4-4DC1-955B-4A7A88B1C0BD}">
      <formula1>$AL$224:$AL$230</formula1>
    </dataValidation>
    <dataValidation type="list" allowBlank="1" showInputMessage="1" showErrorMessage="1" sqref="A79:D86" xr:uid="{4150A311-8113-40A7-A70E-F7157D1BD871}">
      <formula1>$AL$221:$AL$222</formula1>
    </dataValidation>
    <dataValidation type="list" allowBlank="1" showInputMessage="1" showErrorMessage="1" sqref="E79:H86" xr:uid="{2F64C7A0-F210-4423-BC29-E8EC9DA31600}">
      <formula1>$AL$195:$AL$219</formula1>
    </dataValidation>
    <dataValidation type="list" allowBlank="1" showInputMessage="1" showErrorMessage="1" sqref="Z6:Z8 Y6:Y24 Z10 Z12 Z14 Z16:Z22" xr:uid="{474A9A03-4667-4A48-9A45-938301AA4B1F}">
      <formula1>$AO$134:$AO$140</formula1>
    </dataValidation>
    <dataValidation type="list" allowBlank="1" showInputMessage="1" showErrorMessage="1" sqref="L18:L22 H18:H24 K18:K24 I18:I22" xr:uid="{F305058E-F60E-4874-BDC9-43F61A6015C1}">
      <formula1>$AL$141:$AL$144</formula1>
    </dataValidation>
    <dataValidation type="list" allowBlank="1" showInputMessage="1" showErrorMessage="1" sqref="V36:X40 L36:N40" xr:uid="{83D0D2FF-BD8B-419D-8252-BAD7E98D9197}">
      <formula1>$AL$158:$AL$173</formula1>
    </dataValidation>
    <dataValidation type="list" allowBlank="1" showInputMessage="1" showErrorMessage="1" sqref="G2:L2" xr:uid="{71BD85A8-B7A4-4086-985D-895715B0C4F5}">
      <formula1>$BT$134:$BT$145</formula1>
    </dataValidation>
    <dataValidation type="list" allowBlank="1" showInputMessage="1" showErrorMessage="1" sqref="B36:D40" xr:uid="{CBB135D0-988A-40A9-A5AE-7CB09048E719}">
      <formula1>$AL$158:$AL$174</formula1>
    </dataValidation>
    <dataValidation type="list" allowBlank="1" showInputMessage="1" showErrorMessage="1" sqref="E65:F75" xr:uid="{C10E9FB9-3F9F-4536-840F-50F5861B2E86}">
      <formula1>$AL$181:$AL$187</formula1>
    </dataValidation>
    <dataValidation type="list" allowBlank="1" showInputMessage="1" showErrorMessage="1" sqref="M2:R2" xr:uid="{26860045-0458-4C29-AAFE-60426CCF3718}">
      <formula1>$CM$134:$CM$172</formula1>
    </dataValidation>
    <dataValidation type="list" allowBlank="1" showInputMessage="1" showErrorMessage="1" sqref="A2:F2" xr:uid="{211B2C56-111D-4B82-B60D-B0F9DFD7F74E}">
      <formula1>$AT$134:$AT$165</formula1>
    </dataValidation>
    <dataValidation type="list" allowBlank="1" showInputMessage="1" showErrorMessage="1" sqref="O65:P75 T12:U12 T10:U10 T5:U8 S5:S15" xr:uid="{6E0936BA-E4FC-479F-8373-F60D7D58900B}">
      <formula1>$AL$134:$AL$140</formula1>
    </dataValidation>
    <dataValidation type="list" allowBlank="1" showInputMessage="1" showErrorMessage="1" sqref="E3:J3 L3:N3 P3:R3 T3:V3 X3:Z3 AB3:AD3" xr:uid="{F136BF97-A607-4BCF-9A6E-C1683FCA2041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3185797-218C-40DD-A55E-C0C5CF3869F3}">
      <formula1>$AH$134:$AH$246</formula1>
    </dataValidation>
    <dataValidation type="list" allowBlank="1" showInputMessage="1" showErrorMessage="1" sqref="K91:L123 J65:J75 Y49:AD53 Y55:AD55 E43:J55 N43:S54" xr:uid="{BEB4766A-3417-425A-BC90-C37574C4302B}">
      <formula1>$AT$134:$AT$384</formula1>
    </dataValidation>
    <dataValidation type="list" allowBlank="1" showInputMessage="1" showErrorMessage="1" sqref="P18:R21" xr:uid="{7E880B0F-67C5-478E-9939-44BD684F8947}">
      <formula1>#REF!</formula1>
    </dataValidation>
  </dataValidations>
  <hyperlinks>
    <hyperlink ref="AO135" r:id="rId1" xr:uid="{AAA9ABB5-E5B1-47CA-BB3A-C111D5FFD0E2}"/>
    <hyperlink ref="AO136" r:id="rId2" xr:uid="{B52A3168-F088-44F6-9EE4-67936A7E4E18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340C0F0-D27E-4C7F-8FB4-A6ED18E4D5C9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6FE70EFE-7C49-460A-B4FC-F081525DDFA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8FBAFD68-A98B-4F3C-AA82-75B44FE9490A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D828113A-E18E-42C1-B4F6-9469CD6860C9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FF043AE4-ABB5-4C1A-995D-515AF193606E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9D7E76B-DF2F-49E0-A3D8-17EAE3B99FCC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47382CE9-E6B5-425C-A319-26D503BE82C4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377D1F07-9FBC-4042-96E1-90FF8E257D20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DK522"/>
  <sheetViews>
    <sheetView showGridLines="0" zoomScaleNormal="100" workbookViewId="0">
      <selection activeCell="AE23" sqref="AE23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28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 t="s">
        <v>7</v>
      </c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530</v>
      </c>
      <c r="D5" s="665"/>
      <c r="E5" s="665"/>
      <c r="F5" s="665"/>
      <c r="G5" s="665" t="s">
        <v>293</v>
      </c>
      <c r="H5" s="665"/>
      <c r="I5" s="665"/>
      <c r="J5" s="665"/>
      <c r="K5" s="665" t="s">
        <v>481</v>
      </c>
      <c r="L5" s="665"/>
      <c r="M5" s="665"/>
      <c r="N5" s="665"/>
      <c r="O5" s="665" t="s">
        <v>28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474</v>
      </c>
      <c r="D6" s="701"/>
      <c r="E6" s="701"/>
      <c r="F6" s="701"/>
      <c r="G6" s="701" t="s">
        <v>18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532</v>
      </c>
      <c r="H8" s="761"/>
      <c r="I8" s="761"/>
      <c r="J8" s="761"/>
      <c r="K8" s="762" t="s">
        <v>476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58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/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270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589</v>
      </c>
      <c r="F27" s="592"/>
      <c r="G27" s="592" t="s">
        <v>590</v>
      </c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591</v>
      </c>
      <c r="F31" s="553"/>
      <c r="G31" s="553" t="s">
        <v>592</v>
      </c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274</v>
      </c>
      <c r="D32" s="577"/>
      <c r="E32" s="578" t="s">
        <v>593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43</v>
      </c>
      <c r="Z49" s="107">
        <v>56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37</v>
      </c>
      <c r="Z50" s="105">
        <v>50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>
        <v>1</v>
      </c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>
        <v>1</v>
      </c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1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80</v>
      </c>
      <c r="Z57" s="277">
        <f t="shared" si="2"/>
        <v>106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1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0.6875</v>
      </c>
      <c r="B65" s="472"/>
      <c r="C65" s="473">
        <v>0.70833333333333337</v>
      </c>
      <c r="D65" s="473"/>
      <c r="E65" s="474" t="s">
        <v>383</v>
      </c>
      <c r="F65" s="474"/>
      <c r="G65" s="474" t="s">
        <v>160</v>
      </c>
      <c r="H65" s="474"/>
      <c r="I65" s="474"/>
      <c r="J65" s="317"/>
      <c r="K65" s="474" t="s">
        <v>16</v>
      </c>
      <c r="L65" s="474"/>
      <c r="M65" s="474"/>
      <c r="N65" s="474"/>
      <c r="O65" s="474" t="s">
        <v>21</v>
      </c>
      <c r="P65" s="474"/>
      <c r="Q65" s="474" t="s">
        <v>530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 t="s">
        <v>594</v>
      </c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1</v>
      </c>
      <c r="BY136" s="1">
        <f>COUNTIF(C27:J32,"A*")</f>
        <v>7</v>
      </c>
      <c r="BZ136" s="1">
        <f>COUNTIF(C27:J32,"R*")</f>
        <v>3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07C131C3-EA96-4D36-8D28-CDC297C290A9}">
      <formula1>$AR$136:$AR$225</formula1>
    </dataValidation>
    <dataValidation type="list" allowBlank="1" showInputMessage="1" showErrorMessage="1" sqref="Y36:Y40 E36:E40 O36:O40 N19:O24" xr:uid="{EF4977E6-549C-47E5-9F26-C6B0DFA4EE5F}">
      <formula1>$AR$135:$AR$228</formula1>
    </dataValidation>
    <dataValidation type="list" allowBlank="1" showInputMessage="1" showErrorMessage="1" sqref="K65:L75" xr:uid="{5159CED8-7DB7-4C5C-A4E4-5C53B847193E}">
      <formula1>$AO$171:$AO$194</formula1>
    </dataValidation>
    <dataValidation type="list" allowBlank="1" showInputMessage="1" showErrorMessage="1" sqref="M79:N86 M65:N75" xr:uid="{BDF38C3F-9340-4E54-BBCB-01FED592ED29}">
      <formula1>$AO$184:$AO$189</formula1>
    </dataValidation>
    <dataValidation type="list" allowBlank="1" showInputMessage="1" showErrorMessage="1" sqref="J18:J21" xr:uid="{F4F3F84A-EBB7-4CBE-A619-CD49FBA940E8}">
      <formula1>$AL$188:$AL$193</formula1>
    </dataValidation>
    <dataValidation type="list" allowBlank="1" showInputMessage="1" showErrorMessage="1" sqref="G65:I75" xr:uid="{8DCFD468-0C3F-4B21-9E34-2B8EBC6A9562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F54781D-47A6-4897-9D5D-F14A49F2DAE2}">
      <formula1>$AL$232</formula1>
    </dataValidation>
    <dataValidation type="list" allowBlank="1" showInputMessage="1" showErrorMessage="1" sqref="I79:J86" xr:uid="{58CB40AC-F737-4EFD-86D1-C6DAD08B5DD6}">
      <formula1>$AL$224:$AL$230</formula1>
    </dataValidation>
    <dataValidation type="list" allowBlank="1" showInputMessage="1" showErrorMessage="1" sqref="A79:D86" xr:uid="{63331E4F-4184-4EE7-B5E0-84B9C1F3F1DD}">
      <formula1>$AL$221:$AL$222</formula1>
    </dataValidation>
    <dataValidation type="list" allowBlank="1" showInputMessage="1" showErrorMessage="1" sqref="E79:H86" xr:uid="{B976895D-C922-4F14-853F-E446304AB779}">
      <formula1>$AL$195:$AL$219</formula1>
    </dataValidation>
    <dataValidation type="list" allowBlank="1" showInputMessage="1" showErrorMessage="1" sqref="Z6:Z8 Y6:Y24 Z10 Z12 Z14 Z16:Z22" xr:uid="{B32B9666-A7CA-4554-B8BC-AD7427993D7A}">
      <formula1>$AO$134:$AO$140</formula1>
    </dataValidation>
    <dataValidation type="list" allowBlank="1" showInputMessage="1" showErrorMessage="1" sqref="L18:L22 H18:H24 K18:K24 I18:I22" xr:uid="{690B9560-727A-4237-B0A8-CF8AD4F9A2D9}">
      <formula1>$AL$141:$AL$144</formula1>
    </dataValidation>
    <dataValidation type="list" allowBlank="1" showInputMessage="1" showErrorMessage="1" sqref="V36:X40 L36:N40" xr:uid="{01608943-1A47-461E-8301-C46E58B77D14}">
      <formula1>$AL$158:$AL$173</formula1>
    </dataValidation>
    <dataValidation type="list" allowBlank="1" showInputMessage="1" showErrorMessage="1" sqref="G2:L2" xr:uid="{20DE0035-2753-4236-84BF-008703F65CB6}">
      <formula1>$BT$134:$BT$145</formula1>
    </dataValidation>
    <dataValidation type="list" allowBlank="1" showInputMessage="1" showErrorMessage="1" sqref="B36:D40" xr:uid="{E6C66C6E-78FE-4608-B674-8A928B95B15A}">
      <formula1>$AL$158:$AL$174</formula1>
    </dataValidation>
    <dataValidation type="list" allowBlank="1" showInputMessage="1" showErrorMessage="1" sqref="E65:F75" xr:uid="{8624A45B-4EA8-461B-AEA9-3332B4F96C29}">
      <formula1>$AL$181:$AL$187</formula1>
    </dataValidation>
    <dataValidation type="list" allowBlank="1" showInputMessage="1" showErrorMessage="1" sqref="M2:R2" xr:uid="{B5E845D7-FA12-40D9-A64D-0101765737AA}">
      <formula1>$CM$134:$CM$172</formula1>
    </dataValidation>
    <dataValidation type="list" allowBlank="1" showInputMessage="1" showErrorMessage="1" sqref="A2:F2" xr:uid="{494D66D4-2BEB-41FB-8D28-39FDAF36BF6E}">
      <formula1>$AT$134:$AT$165</formula1>
    </dataValidation>
    <dataValidation type="list" allowBlank="1" showInputMessage="1" showErrorMessage="1" sqref="O65:P75 T12:U12 T10:U10 T5:U8 S5:S15" xr:uid="{561A74CD-E934-4061-B923-59FEB6E01893}">
      <formula1>$AL$134:$AL$140</formula1>
    </dataValidation>
    <dataValidation type="list" allowBlank="1" showInputMessage="1" showErrorMessage="1" sqref="E3:J3 L3:N3 P3:R3 T3:V3 X3:Z3 AB3:AD3" xr:uid="{B781BFF7-463B-469E-B2B1-4265AF1B66CE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7D7BF1CB-206A-461B-90D5-DD91592D99E0}">
      <formula1>$AH$134:$AH$246</formula1>
    </dataValidation>
    <dataValidation type="list" allowBlank="1" showInputMessage="1" showErrorMessage="1" sqref="K91:L123 J65:J75 Y49:AD53 Y55:AD55 E43:J55 N43:S54" xr:uid="{9A3D2421-E517-4782-9334-B860F94A4AB9}">
      <formula1>$AT$134:$AT$384</formula1>
    </dataValidation>
    <dataValidation type="list" allowBlank="1" showInputMessage="1" showErrorMessage="1" sqref="P18:R21" xr:uid="{A25DDB3C-3D32-4CD3-A151-71A167BB0379}">
      <formula1>#REF!</formula1>
    </dataValidation>
  </dataValidations>
  <hyperlinks>
    <hyperlink ref="AO135" r:id="rId1" xr:uid="{9E308534-8393-4DB0-B66E-B19788CFA278}"/>
    <hyperlink ref="AO136" r:id="rId2" xr:uid="{002D89E6-D13D-4D0F-A64F-DDF63411032C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1D88A448-AD61-4F89-9FCC-78DACAF6B8C3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E89E2ED-B3E4-4DB3-AF6B-78DAEDBFA92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A005DFF1-1B3B-452D-9E98-6B6B4B5D078F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8DBBA3E-30D0-425C-9C57-CDF21CBD837E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F110A223-00B8-4D7C-B330-26AA6F79968A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A1DA3C7-6EFA-4E00-BEB5-F6AF4FC69410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E4AC5C96-FAC5-454B-8885-59771BC0BB15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85B0C69C-A09E-4F54-AE56-7AE2FC1CA42D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DK522"/>
  <sheetViews>
    <sheetView showGridLines="0" topLeftCell="A53" zoomScaleNormal="100" workbookViewId="0">
      <selection activeCell="A2" sqref="A2:F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29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301</v>
      </c>
      <c r="D5" s="665"/>
      <c r="E5" s="665"/>
      <c r="F5" s="665"/>
      <c r="G5" s="665" t="s">
        <v>530</v>
      </c>
      <c r="H5" s="665"/>
      <c r="I5" s="665"/>
      <c r="J5" s="665"/>
      <c r="K5" s="665" t="s">
        <v>509</v>
      </c>
      <c r="L5" s="665"/>
      <c r="M5" s="665"/>
      <c r="N5" s="665"/>
      <c r="O5" s="665" t="s">
        <v>474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481</v>
      </c>
      <c r="D6" s="701"/>
      <c r="E6" s="701"/>
      <c r="F6" s="701"/>
      <c r="G6" s="701" t="s">
        <v>18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28</v>
      </c>
      <c r="H8" s="761"/>
      <c r="I8" s="761"/>
      <c r="J8" s="761"/>
      <c r="K8" s="762" t="s">
        <v>476</v>
      </c>
      <c r="L8" s="762"/>
      <c r="M8" s="762"/>
      <c r="N8" s="762"/>
      <c r="O8" s="763" t="s">
        <v>339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261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491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595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274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48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274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274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1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47</v>
      </c>
      <c r="Z49" s="107">
        <v>43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22</v>
      </c>
      <c r="Z50" s="105">
        <v>19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69</v>
      </c>
      <c r="Z57" s="277">
        <f t="shared" si="2"/>
        <v>62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1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0.56944444444444442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519</v>
      </c>
      <c r="Z91" s="412"/>
      <c r="AA91" s="413" t="s">
        <v>596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1</v>
      </c>
      <c r="C124" s="378"/>
      <c r="D124" s="378">
        <f ca="1">SUMIF(D91:E123,$AL232,$AP209:$AP245)</f>
        <v>0</v>
      </c>
      <c r="E124" s="379"/>
      <c r="F124" s="332">
        <f>SUMIF(F91:F123,$AL232,$AP209:$AP245)</f>
        <v>1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1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0</v>
      </c>
      <c r="BY136" s="1">
        <f>COUNTIF(C27:J32,"A*")</f>
        <v>5</v>
      </c>
      <c r="BZ136" s="1">
        <f>COUNTIF(C27:J32,"R*")</f>
        <v>2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0</v>
      </c>
      <c r="BZ137" s="1">
        <f>COUNTIF(M27:T29,"R*")</f>
        <v>3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2246F24C-8BDB-4888-83D5-4F25E56C080C}">
      <formula1>$AR$136:$AR$225</formula1>
    </dataValidation>
    <dataValidation type="list" allowBlank="1" showInputMessage="1" showErrorMessage="1" sqref="Y36:Y40 E36:E40 O36:O40 N19:O24" xr:uid="{F0561691-3563-4BB0-AE8C-04B4C92DFC53}">
      <formula1>$AR$135:$AR$228</formula1>
    </dataValidation>
    <dataValidation type="list" allowBlank="1" showInputMessage="1" showErrorMessage="1" sqref="K65:L75" xr:uid="{815CB73E-AF5F-4C74-A2D5-FD0B4E769F56}">
      <formula1>$AO$171:$AO$194</formula1>
    </dataValidation>
    <dataValidation type="list" allowBlank="1" showInputMessage="1" showErrorMessage="1" sqref="M79:N86 M65:N75" xr:uid="{7CE8CB40-93F8-46A6-AB60-29F0AE8FC631}">
      <formula1>$AO$184:$AO$189</formula1>
    </dataValidation>
    <dataValidation type="list" allowBlank="1" showInputMessage="1" showErrorMessage="1" sqref="J18:J21" xr:uid="{C8A52DB0-7258-49D6-8D0D-3FF8D979FC65}">
      <formula1>$AL$188:$AL$193</formula1>
    </dataValidation>
    <dataValidation type="list" allowBlank="1" showInputMessage="1" showErrorMessage="1" sqref="G65:I75" xr:uid="{7241BA53-756B-44A4-8C9D-CDE342770E2C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97945588-F640-412D-8606-9AA2EC9E4992}">
      <formula1>$AL$232</formula1>
    </dataValidation>
    <dataValidation type="list" allowBlank="1" showInputMessage="1" showErrorMessage="1" sqref="I79:J86" xr:uid="{04D01464-7D65-4939-95C3-52C540E3102F}">
      <formula1>$AL$224:$AL$230</formula1>
    </dataValidation>
    <dataValidation type="list" allowBlank="1" showInputMessage="1" showErrorMessage="1" sqref="A79:D86" xr:uid="{C987F0BD-31D4-4CE8-84D0-F6624D087B67}">
      <formula1>$AL$221:$AL$222</formula1>
    </dataValidation>
    <dataValidation type="list" allowBlank="1" showInputMessage="1" showErrorMessage="1" sqref="E79:H86" xr:uid="{272AEF83-2D70-4F1D-A61B-39827546B846}">
      <formula1>$AL$195:$AL$219</formula1>
    </dataValidation>
    <dataValidation type="list" allowBlank="1" showInputMessage="1" showErrorMessage="1" sqref="Z6:Z8 Y6:Y24 Z10 Z12 Z14 Z16:Z22" xr:uid="{7A162E0A-4B7A-4349-8FD2-1EC7744624DE}">
      <formula1>$AO$134:$AO$140</formula1>
    </dataValidation>
    <dataValidation type="list" allowBlank="1" showInputMessage="1" showErrorMessage="1" sqref="L18:L22 H18:H24 K18:K24 I18:I22" xr:uid="{EC37898A-8A22-4454-BEAE-A137DAA043FA}">
      <formula1>$AL$141:$AL$144</formula1>
    </dataValidation>
    <dataValidation type="list" allowBlank="1" showInputMessage="1" showErrorMessage="1" sqref="V36:X40 L36:N40" xr:uid="{B4D4CF54-DFC6-4133-9A01-BA567DB422B3}">
      <formula1>$AL$158:$AL$173</formula1>
    </dataValidation>
    <dataValidation type="list" allowBlank="1" showInputMessage="1" showErrorMessage="1" sqref="G2:L2" xr:uid="{656C8288-D65C-4A64-B75A-784AE447D0DE}">
      <formula1>$BT$134:$BT$145</formula1>
    </dataValidation>
    <dataValidation type="list" allowBlank="1" showInputMessage="1" showErrorMessage="1" sqref="B36:D40" xr:uid="{AEEA51D1-9560-46AD-99EE-D8F22558E181}">
      <formula1>$AL$158:$AL$174</formula1>
    </dataValidation>
    <dataValidation type="list" allowBlank="1" showInputMessage="1" showErrorMessage="1" sqref="E65:F75" xr:uid="{D55EF0F4-DFAB-4468-B88C-11990732E4C2}">
      <formula1>$AL$181:$AL$187</formula1>
    </dataValidation>
    <dataValidation type="list" allowBlank="1" showInputMessage="1" showErrorMessage="1" sqref="M2:R2" xr:uid="{22D3CBEF-BE33-45BF-8036-758518778FC7}">
      <formula1>$CM$134:$CM$172</formula1>
    </dataValidation>
    <dataValidation type="list" allowBlank="1" showInputMessage="1" showErrorMessage="1" sqref="A2:F2" xr:uid="{D143ED9F-754C-4A5C-8599-1CE7F5C062EE}">
      <formula1>$AT$134:$AT$165</formula1>
    </dataValidation>
    <dataValidation type="list" allowBlank="1" showInputMessage="1" showErrorMessage="1" sqref="O65:P75 T12:U12 T10:U10 T5:U8 S5:S15" xr:uid="{425800F9-2F8B-4770-937E-4DDADC81C6A7}">
      <formula1>$AL$134:$AL$140</formula1>
    </dataValidation>
    <dataValidation type="list" allowBlank="1" showInputMessage="1" showErrorMessage="1" sqref="E3:J3 L3:N3 P3:R3 T3:V3 X3:Z3 AB3:AD3" xr:uid="{7FFDB925-3849-49BA-9573-5F245D2B30B7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69BE6EE2-4C5A-488D-8486-55DE8D53698E}">
      <formula1>$AH$134:$AH$246</formula1>
    </dataValidation>
    <dataValidation type="list" allowBlank="1" showInputMessage="1" showErrorMessage="1" sqref="K91:L123 J65:J75 Y49:AD53 Y55:AD55 E43:J55 N43:S54" xr:uid="{FEB0190D-3396-48C9-96FE-87DDEDC3B598}">
      <formula1>$AT$134:$AT$384</formula1>
    </dataValidation>
    <dataValidation type="list" allowBlank="1" showInputMessage="1" showErrorMessage="1" sqref="P18:R21" xr:uid="{67E53344-7079-4276-96A4-EA06B610491D}">
      <formula1>#REF!</formula1>
    </dataValidation>
  </dataValidations>
  <hyperlinks>
    <hyperlink ref="AO135" r:id="rId1" xr:uid="{37E372CC-87D4-4AB4-9B93-16DDD479F191}"/>
    <hyperlink ref="AO136" r:id="rId2" xr:uid="{D91F21F2-F318-46DD-B602-2FFAAC682608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ECBAE449-393E-4ABF-91DB-1AE3DD9D4FDC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709A9A6C-81B4-4E9E-A7C2-B45A561A81BE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98B07CAD-8BD1-4CDA-9B03-B036C3076245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22D951F-D6DF-4AA7-B227-FE1B927DF90E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6F6C181D-8ABD-442A-B3FB-04DB0C45FD95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ECF865D1-A001-4673-BC0E-26C4476F3A3E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D5745020-CE6B-4891-BBC0-4C5DCD9946B7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A6E4767-4E32-450E-BE41-52D41E7F1E4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DK522"/>
  <sheetViews>
    <sheetView showGridLines="0" topLeftCell="A9" zoomScaleNormal="100" workbookViewId="0">
      <selection activeCell="S18" sqref="S18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3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306</v>
      </c>
      <c r="D5" s="665"/>
      <c r="E5" s="665"/>
      <c r="F5" s="665"/>
      <c r="G5" s="665" t="s">
        <v>301</v>
      </c>
      <c r="H5" s="665"/>
      <c r="I5" s="665"/>
      <c r="J5" s="665"/>
      <c r="K5" s="665" t="s">
        <v>32</v>
      </c>
      <c r="L5" s="665"/>
      <c r="M5" s="665"/>
      <c r="N5" s="665"/>
      <c r="O5" s="665" t="s">
        <v>19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33</v>
      </c>
      <c r="D6" s="701"/>
      <c r="E6" s="701"/>
      <c r="F6" s="701"/>
      <c r="G6" s="701" t="s">
        <v>27</v>
      </c>
      <c r="H6" s="701"/>
      <c r="I6" s="701"/>
      <c r="J6" s="701"/>
      <c r="K6" s="701" t="s">
        <v>473</v>
      </c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31</v>
      </c>
      <c r="D8" s="760"/>
      <c r="E8" s="760"/>
      <c r="F8" s="760"/>
      <c r="G8" s="761" t="s">
        <v>472</v>
      </c>
      <c r="H8" s="761"/>
      <c r="I8" s="761"/>
      <c r="J8" s="761"/>
      <c r="K8" s="762" t="s">
        <v>28</v>
      </c>
      <c r="L8" s="762"/>
      <c r="M8" s="762"/>
      <c r="N8" s="762"/>
      <c r="O8" s="763" t="s">
        <v>476</v>
      </c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340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290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72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1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53</v>
      </c>
      <c r="Z49" s="107">
        <v>23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>
        <v>1</v>
      </c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12</v>
      </c>
      <c r="Z50" s="105">
        <v>11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65</v>
      </c>
      <c r="Z57" s="277">
        <f t="shared" si="2"/>
        <v>34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2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1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 t="s">
        <v>165</v>
      </c>
      <c r="B79" s="437"/>
      <c r="C79" s="437"/>
      <c r="D79" s="437"/>
      <c r="E79" s="438" t="s">
        <v>115</v>
      </c>
      <c r="F79" s="438"/>
      <c r="G79" s="438"/>
      <c r="H79" s="438"/>
      <c r="I79" s="438" t="s">
        <v>453</v>
      </c>
      <c r="J79" s="438"/>
      <c r="K79" s="438"/>
      <c r="L79" s="438"/>
      <c r="M79" s="438" t="s">
        <v>30</v>
      </c>
      <c r="N79" s="438"/>
      <c r="O79" s="439" t="s">
        <v>477</v>
      </c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0.52013888888888893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 t="s">
        <v>189</v>
      </c>
      <c r="X91" s="44"/>
      <c r="Y91" s="411" t="s">
        <v>478</v>
      </c>
      <c r="Z91" s="412"/>
      <c r="AA91" s="413" t="s">
        <v>479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0.53055555555555556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48</v>
      </c>
      <c r="Z92" s="404"/>
      <c r="AA92" s="405" t="s">
        <v>480</v>
      </c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0</v>
      </c>
      <c r="E124" s="379"/>
      <c r="F124" s="332">
        <f>SUMIF(F91:F123,$AL232,$AP209:$AP245)</f>
        <v>2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1</v>
      </c>
      <c r="X124" s="295">
        <f>SUMIF(X91:X123,$AL232,$AP209:$AP245)</f>
        <v>1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1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3</v>
      </c>
      <c r="BY137" s="1">
        <f>COUNTIF(M27:T29,"A*")</f>
        <v>0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1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Y48:AD48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O15:R15"/>
    <mergeCell ref="S15:U15"/>
    <mergeCell ref="A17:F17"/>
    <mergeCell ref="J17:L17"/>
    <mergeCell ref="M17:O17"/>
    <mergeCell ref="P22:R22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AG7:AI7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</mergeCells>
  <dataValidations count="23">
    <dataValidation type="list" allowBlank="1" showInputMessage="1" showErrorMessage="1" sqref="Q23:Q24" xr:uid="{90CDFB45-A966-4DB4-AB8B-FCEE8FC57A1E}">
      <formula1>$AR$136:$AR$225</formula1>
    </dataValidation>
    <dataValidation type="list" allowBlank="1" showInputMessage="1" showErrorMessage="1" sqref="Y36:Y40 E36:E40 O36:O40 N19:O24" xr:uid="{3A35D249-DBC4-4EE3-8162-E4D6648B9306}">
      <formula1>$AR$135:$AR$228</formula1>
    </dataValidation>
    <dataValidation type="list" allowBlank="1" showInputMessage="1" showErrorMessage="1" sqref="K65:L75" xr:uid="{E4988D66-679C-45A6-89D9-7DBBF881DD82}">
      <formula1>$AO$171:$AO$194</formula1>
    </dataValidation>
    <dataValidation type="list" allowBlank="1" showInputMessage="1" showErrorMessage="1" sqref="M79:N86 M65:N75" xr:uid="{77B93086-EB16-4867-990B-B8BF87A0E5A0}">
      <formula1>$AO$184:$AO$189</formula1>
    </dataValidation>
    <dataValidation type="list" allowBlank="1" showInputMessage="1" showErrorMessage="1" sqref="J18:J21" xr:uid="{E5E26E75-56B8-4DB6-8DE4-BFD4A0A88F78}">
      <formula1>$AL$188:$AL$193</formula1>
    </dataValidation>
    <dataValidation type="list" allowBlank="1" showInputMessage="1" showErrorMessage="1" sqref="G65:I75" xr:uid="{8F0715CE-8912-47F1-B27F-6ACD2B2892D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5DBB9438-2CCC-4C91-AD3E-F2D798C6896F}">
      <formula1>$AL$232</formula1>
    </dataValidation>
    <dataValidation type="list" allowBlank="1" showInputMessage="1" showErrorMessage="1" sqref="I79:J86" xr:uid="{FC6B5C0B-F948-45FA-8E7F-E36ED62721A8}">
      <formula1>$AL$224:$AL$230</formula1>
    </dataValidation>
    <dataValidation type="list" allowBlank="1" showInputMessage="1" showErrorMessage="1" sqref="A79:D86" xr:uid="{164257D1-9DF2-4E84-B49D-34E2B1EA60B5}">
      <formula1>$AL$221:$AL$222</formula1>
    </dataValidation>
    <dataValidation type="list" allowBlank="1" showInputMessage="1" showErrorMessage="1" sqref="E79:H86" xr:uid="{8EBE21CE-446F-4226-BEFE-F8EE20887ED1}">
      <formula1>$AL$195:$AL$219</formula1>
    </dataValidation>
    <dataValidation type="list" allowBlank="1" showInputMessage="1" showErrorMessage="1" sqref="Z6:Z8 Y6:Y24 Z10 Z12 Z14 Z16:Z22" xr:uid="{A5F3C2A3-FF9F-4FE8-8385-D86636384979}">
      <formula1>$AO$134:$AO$140</formula1>
    </dataValidation>
    <dataValidation type="list" allowBlank="1" showInputMessage="1" showErrorMessage="1" sqref="L18:L22 H18:H24 K18:K24 I18:I22" xr:uid="{45316C68-306C-4786-9300-182067B46D9A}">
      <formula1>$AL$141:$AL$144</formula1>
    </dataValidation>
    <dataValidation type="list" allowBlank="1" showInputMessage="1" showErrorMessage="1" sqref="V36:X40 L36:N40" xr:uid="{E27C61EA-2847-476B-BD55-3787CE627715}">
      <formula1>$AL$158:$AL$173</formula1>
    </dataValidation>
    <dataValidation type="list" allowBlank="1" showInputMessage="1" showErrorMessage="1" sqref="G2:L2" xr:uid="{4D377399-FFBD-4DA8-9E8C-1ABED402B893}">
      <formula1>$BT$134:$BT$145</formula1>
    </dataValidation>
    <dataValidation type="list" allowBlank="1" showInputMessage="1" showErrorMessage="1" sqref="B36:D40" xr:uid="{DA4E9726-ABC1-4FD0-ACDA-259C266CCB60}">
      <formula1>$AL$158:$AL$174</formula1>
    </dataValidation>
    <dataValidation type="list" allowBlank="1" showInputMessage="1" showErrorMessage="1" sqref="E65:F75" xr:uid="{E6E84353-B45B-41D0-8CD5-C1EB95A4DA8A}">
      <formula1>$AL$181:$AL$187</formula1>
    </dataValidation>
    <dataValidation type="list" allowBlank="1" showInputMessage="1" showErrorMessage="1" sqref="M2:R2" xr:uid="{1150FCDE-6F8A-4879-9666-D053E7FE5B2D}">
      <formula1>$CM$134:$CM$172</formula1>
    </dataValidation>
    <dataValidation type="list" allowBlank="1" showInputMessage="1" showErrorMessage="1" sqref="A2:F2" xr:uid="{1B669D9C-8D4C-4E9D-AA5E-C50B95550DDC}">
      <formula1>$AT$134:$AT$165</formula1>
    </dataValidation>
    <dataValidation type="list" allowBlank="1" showInputMessage="1" showErrorMessage="1" sqref="O65:P75 T12:U12 T10:U10 T5:U8 S5:S15" xr:uid="{5864AC2B-DC79-4E15-9A80-C46C688A038C}">
      <formula1>$AL$134:$AL$140</formula1>
    </dataValidation>
    <dataValidation type="list" allowBlank="1" showInputMessage="1" showErrorMessage="1" sqref="E3:J3 L3:N3 P3:R3 T3:V3 X3:Z3 AB3:AD3" xr:uid="{DE4860E6-889C-4D9A-9AC6-65218DF23357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21B11C08-F094-4BB0-B20F-2B11497DC9E8}">
      <formula1>$AH$134:$AH$246</formula1>
    </dataValidation>
    <dataValidation type="list" allowBlank="1" showInputMessage="1" showErrorMessage="1" sqref="K91:L123 J65:J75 Y49:AD53 Y55:AD55 E43:J55 N43:S54" xr:uid="{20C79902-C883-4796-82E7-8FF5465BF593}">
      <formula1>$AT$134:$AT$384</formula1>
    </dataValidation>
    <dataValidation type="list" allowBlank="1" showInputMessage="1" showErrorMessage="1" sqref="P18:R21" xr:uid="{B8CE0FC7-F065-4C9C-BE52-86912A39567B}">
      <formula1>#REF!</formula1>
    </dataValidation>
  </dataValidations>
  <hyperlinks>
    <hyperlink ref="AO135" r:id="rId1" xr:uid="{395236C5-28C1-42AE-A9B2-1E62B6BD453D}"/>
    <hyperlink ref="AO136" r:id="rId2" xr:uid="{17918F32-3285-4DFB-9E1E-9A06E90D0D36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8CCCC46A-0666-4B7D-9305-98B117971F18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AC1DEC0F-FE4C-4B91-8EB8-667A54355C61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C57AA44E-39C6-44CA-88D7-FFCAB81DC5C4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DA59B646-A299-47C1-9BE9-E95E3575A675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3D622839-41D1-435E-843F-75BAC31E5ED1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74C9A978-FAFC-47A5-AC38-92B6F2638CFA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19D57477-67F6-4471-ADAB-2504F6E65A4F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C63B601-CFE2-43B8-92E6-D0E216313D18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DK522"/>
  <sheetViews>
    <sheetView showGridLines="0" topLeftCell="A68" zoomScaleNormal="100" workbookViewId="0">
      <selection activeCell="A2" sqref="A2:F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30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31</v>
      </c>
      <c r="D5" s="665"/>
      <c r="E5" s="665"/>
      <c r="F5" s="665"/>
      <c r="G5" s="665" t="s">
        <v>18</v>
      </c>
      <c r="H5" s="665"/>
      <c r="I5" s="665"/>
      <c r="J5" s="665"/>
      <c r="K5" s="665" t="s">
        <v>32</v>
      </c>
      <c r="L5" s="665"/>
      <c r="M5" s="665"/>
      <c r="N5" s="665"/>
      <c r="O5" s="665" t="s">
        <v>481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20</v>
      </c>
      <c r="D6" s="701"/>
      <c r="E6" s="701"/>
      <c r="F6" s="701"/>
      <c r="G6" s="701" t="s">
        <v>474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339</v>
      </c>
      <c r="D8" s="760"/>
      <c r="E8" s="760"/>
      <c r="F8" s="760"/>
      <c r="G8" s="761" t="s">
        <v>472</v>
      </c>
      <c r="H8" s="761"/>
      <c r="I8" s="761"/>
      <c r="J8" s="761"/>
      <c r="K8" s="762" t="s">
        <v>509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58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491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58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48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24</v>
      </c>
      <c r="Z49" s="107">
        <v>26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19</v>
      </c>
      <c r="Z50" s="105">
        <v>19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43</v>
      </c>
      <c r="Z57" s="277">
        <f t="shared" si="2"/>
        <v>45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67F8DE3D-5DC1-4B96-A3D6-1E1CFE5AFB09}">
      <formula1>$AR$136:$AR$225</formula1>
    </dataValidation>
    <dataValidation type="list" allowBlank="1" showInputMessage="1" showErrorMessage="1" sqref="Y36:Y40 E36:E40 O36:O40 N19:O24" xr:uid="{CF611FF7-752F-4EE5-8A4D-007BA3346A1F}">
      <formula1>$AR$135:$AR$228</formula1>
    </dataValidation>
    <dataValidation type="list" allowBlank="1" showInputMessage="1" showErrorMessage="1" sqref="K65:L75" xr:uid="{5DAAFE3C-0EC1-4F81-A104-9B554A263E29}">
      <formula1>$AO$171:$AO$194</formula1>
    </dataValidation>
    <dataValidation type="list" allowBlank="1" showInputMessage="1" showErrorMessage="1" sqref="M79:N86 M65:N75" xr:uid="{7EA57D85-3EA3-4F52-A576-035901CD3278}">
      <formula1>$AO$184:$AO$189</formula1>
    </dataValidation>
    <dataValidation type="list" allowBlank="1" showInputMessage="1" showErrorMessage="1" sqref="J18:J21" xr:uid="{F3512D56-4CA3-4E62-918A-6D40068A6987}">
      <formula1>$AL$188:$AL$193</formula1>
    </dataValidation>
    <dataValidation type="list" allowBlank="1" showInputMessage="1" showErrorMessage="1" sqref="G65:I75" xr:uid="{8B85DE5D-DCE0-4740-9747-D9A0D43DB8B4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9EFB4A96-F385-4B8C-9E7A-E33F2B8C7848}">
      <formula1>$AL$232</formula1>
    </dataValidation>
    <dataValidation type="list" allowBlank="1" showInputMessage="1" showErrorMessage="1" sqref="I79:J86" xr:uid="{DA87A2B6-8A24-4F73-A4FD-CF4B45E2F83A}">
      <formula1>$AL$224:$AL$230</formula1>
    </dataValidation>
    <dataValidation type="list" allowBlank="1" showInputMessage="1" showErrorMessage="1" sqref="A79:D86" xr:uid="{3CE3F222-54A4-4A7E-9E1C-F4FB5A281FC9}">
      <formula1>$AL$221:$AL$222</formula1>
    </dataValidation>
    <dataValidation type="list" allowBlank="1" showInputMessage="1" showErrorMessage="1" sqref="E79:H86" xr:uid="{EC4BB85B-EF4D-4BAE-BF3C-2DC5D6928BC9}">
      <formula1>$AL$195:$AL$219</formula1>
    </dataValidation>
    <dataValidation type="list" allowBlank="1" showInputMessage="1" showErrorMessage="1" sqref="Z6:Z8 Y6:Y24 Z10 Z12 Z14 Z16:Z22" xr:uid="{9EF898F7-4CD6-45B4-A7E3-BF3E414BE247}">
      <formula1>$AO$134:$AO$140</formula1>
    </dataValidation>
    <dataValidation type="list" allowBlank="1" showInputMessage="1" showErrorMessage="1" sqref="L18:L22 H18:H24 K18:K24 I18:I22" xr:uid="{3F13B7EC-BE75-452F-B00C-75F2C0BDA1F3}">
      <formula1>$AL$141:$AL$144</formula1>
    </dataValidation>
    <dataValidation type="list" allowBlank="1" showInputMessage="1" showErrorMessage="1" sqref="V36:X40 L36:N40" xr:uid="{791C695D-8F13-44AE-94AA-6F0FCEAFC75F}">
      <formula1>$AL$158:$AL$173</formula1>
    </dataValidation>
    <dataValidation type="list" allowBlank="1" showInputMessage="1" showErrorMessage="1" sqref="G2:L2" xr:uid="{4C3BB919-4388-429E-A8FA-F95A48FFFEA8}">
      <formula1>$BT$134:$BT$145</formula1>
    </dataValidation>
    <dataValidation type="list" allowBlank="1" showInputMessage="1" showErrorMessage="1" sqref="B36:D40" xr:uid="{393F8852-92DA-444A-A60D-662B504FF7F7}">
      <formula1>$AL$158:$AL$174</formula1>
    </dataValidation>
    <dataValidation type="list" allowBlank="1" showInputMessage="1" showErrorMessage="1" sqref="E65:F75" xr:uid="{005CDED9-5C44-4894-8B76-24864096E092}">
      <formula1>$AL$181:$AL$187</formula1>
    </dataValidation>
    <dataValidation type="list" allowBlank="1" showInputMessage="1" showErrorMessage="1" sqref="M2:R2" xr:uid="{87F972DC-0172-4124-96A2-F93A46E3C70D}">
      <formula1>$CM$134:$CM$172</formula1>
    </dataValidation>
    <dataValidation type="list" allowBlank="1" showInputMessage="1" showErrorMessage="1" sqref="A2:F2" xr:uid="{8F7B4721-590D-4732-ABDA-81D5FC711ED9}">
      <formula1>$AT$134:$AT$165</formula1>
    </dataValidation>
    <dataValidation type="list" allowBlank="1" showInputMessage="1" showErrorMessage="1" sqref="O65:P75 T12:U12 T10:U10 T5:U8 S5:S15" xr:uid="{16B53DB5-2FA8-410F-8BBD-C021BBBC2114}">
      <formula1>$AL$134:$AL$140</formula1>
    </dataValidation>
    <dataValidation type="list" allowBlank="1" showInputMessage="1" showErrorMessage="1" sqref="E3:J3 L3:N3 P3:R3 T3:V3 X3:Z3 AB3:AD3" xr:uid="{A4052DB1-9143-4329-B9BC-7D3F16A3F4BA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FBE111B-E20C-4009-B3AA-B7A00521875C}">
      <formula1>$AH$134:$AH$246</formula1>
    </dataValidation>
    <dataValidation type="list" allowBlank="1" showInputMessage="1" showErrorMessage="1" sqref="K91:L123 J65:J75 Y49:AD53 Y55:AD55 E43:J55 N43:S54" xr:uid="{4209C6AE-B163-43E1-87DA-426C3386B518}">
      <formula1>$AT$134:$AT$384</formula1>
    </dataValidation>
    <dataValidation type="list" allowBlank="1" showInputMessage="1" showErrorMessage="1" sqref="P18:R21" xr:uid="{A8508617-8D49-447C-9C4F-2FC479D01029}">
      <formula1>#REF!</formula1>
    </dataValidation>
  </dataValidations>
  <hyperlinks>
    <hyperlink ref="AO135" r:id="rId1" xr:uid="{A5BBA264-B24C-422C-BF83-CFB529EC9A62}"/>
    <hyperlink ref="AO136" r:id="rId2" xr:uid="{199B1925-8FF7-4C63-9EFC-9B0AEAA11C31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432E28C0-0F7D-4F13-99EE-7AE0A950E4F4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F0142753-10A3-4FE8-9904-5E7BA971530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350492AA-AA42-44D8-9C00-047F4FE98993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4C27132E-A1D8-44ED-9041-E26BD34CA920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21836FB4-EDF8-402B-96D1-AF9CCE2C97F2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561AD986-AEF8-48BA-A95D-5AF3F4730FD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0B1D313E-CC0E-4AB2-94B2-562F71E05520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BF3A5EB4-CC6A-4BF7-A1D2-E27D8477F553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DK522"/>
  <sheetViews>
    <sheetView showGridLines="0" zoomScaleNormal="100" workbookViewId="0">
      <selection activeCell="A2" sqref="A2:F2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31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331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293</v>
      </c>
      <c r="D5" s="665"/>
      <c r="E5" s="665"/>
      <c r="F5" s="665"/>
      <c r="G5" s="665" t="s">
        <v>474</v>
      </c>
      <c r="H5" s="665"/>
      <c r="I5" s="665"/>
      <c r="J5" s="665"/>
      <c r="K5" s="665" t="s">
        <v>31</v>
      </c>
      <c r="L5" s="665"/>
      <c r="M5" s="665"/>
      <c r="N5" s="665"/>
      <c r="O5" s="665" t="s">
        <v>306</v>
      </c>
      <c r="P5" s="665"/>
      <c r="Q5" s="665"/>
      <c r="R5" s="666"/>
      <c r="S5" s="667" t="s">
        <v>21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/>
      <c r="D6" s="701"/>
      <c r="E6" s="701"/>
      <c r="F6" s="701"/>
      <c r="G6" s="701"/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 t="s">
        <v>29</v>
      </c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472</v>
      </c>
      <c r="D8" s="760"/>
      <c r="E8" s="760"/>
      <c r="F8" s="760"/>
      <c r="G8" s="761" t="s">
        <v>509</v>
      </c>
      <c r="H8" s="761"/>
      <c r="I8" s="761"/>
      <c r="J8" s="761"/>
      <c r="K8" s="762" t="s">
        <v>301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thickBo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/>
      <c r="K18" s="652"/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 t="s">
        <v>46</v>
      </c>
      <c r="K20" s="626" t="s">
        <v>45</v>
      </c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250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491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58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 t="s">
        <v>277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 t="s">
        <v>277</v>
      </c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 t="s">
        <v>277</v>
      </c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 t="s">
        <v>597</v>
      </c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 t="s">
        <v>598</v>
      </c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0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21</v>
      </c>
      <c r="Z49" s="107">
        <v>13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16</v>
      </c>
      <c r="Z50" s="105">
        <v>13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37</v>
      </c>
      <c r="Z57" s="277">
        <f t="shared" si="2"/>
        <v>26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0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/>
      <c r="B91" s="414"/>
      <c r="C91" s="414"/>
      <c r="D91" s="410"/>
      <c r="E91" s="410"/>
      <c r="F91" s="42"/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/>
      <c r="Y91" s="411"/>
      <c r="Z91" s="412"/>
      <c r="AA91" s="413"/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/>
      <c r="B92" s="406"/>
      <c r="C92" s="406"/>
      <c r="D92" s="403"/>
      <c r="E92" s="403"/>
      <c r="F92" s="46"/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/>
      <c r="Y92" s="404"/>
      <c r="Z92" s="404"/>
      <c r="AA92" s="405"/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0</v>
      </c>
      <c r="C124" s="378"/>
      <c r="D124" s="378">
        <f ca="1">SUMIF(D91:E123,$AL232,$AP209:$AP245)</f>
        <v>0</v>
      </c>
      <c r="E124" s="379"/>
      <c r="F124" s="332">
        <f>SUMIF(F91:F123,$AL232,$AP209:$AP245)</f>
        <v>0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0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0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2</v>
      </c>
      <c r="BZ136" s="1">
        <f>COUNTIF(C27:J32,"R*")</f>
        <v>0</v>
      </c>
      <c r="CA136" s="1">
        <f>COUNTIF(C27:J32,"M*")</f>
        <v>2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3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01E393BD-FE9A-4A86-84E3-1E4DD2BB8BB1}">
      <formula1>$AR$136:$AR$225</formula1>
    </dataValidation>
    <dataValidation type="list" allowBlank="1" showInputMessage="1" showErrorMessage="1" sqref="Y36:Y40 E36:E40 O36:O40 N19:O24" xr:uid="{05E56970-B797-47D1-ABF4-24BA4AD4E302}">
      <formula1>$AR$135:$AR$228</formula1>
    </dataValidation>
    <dataValidation type="list" allowBlank="1" showInputMessage="1" showErrorMessage="1" sqref="K65:L75" xr:uid="{3860D999-1D8F-482D-8AB8-3A9230DCF9BC}">
      <formula1>$AO$171:$AO$194</formula1>
    </dataValidation>
    <dataValidation type="list" allowBlank="1" showInputMessage="1" showErrorMessage="1" sqref="M79:N86 M65:N75" xr:uid="{497B3D94-79C2-48B8-8161-701873EEE602}">
      <formula1>$AO$184:$AO$189</formula1>
    </dataValidation>
    <dataValidation type="list" allowBlank="1" showInputMessage="1" showErrorMessage="1" sqref="J18:J21" xr:uid="{3BE71E50-031D-4024-9205-27C9B7E8EB0E}">
      <formula1>$AL$188:$AL$193</formula1>
    </dataValidation>
    <dataValidation type="list" allowBlank="1" showInputMessage="1" showErrorMessage="1" sqref="G65:I75" xr:uid="{DBC82D56-810D-4581-B4C0-EFF6A6F28ADE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2CAE794C-5516-4ACA-88C8-83855498C641}">
      <formula1>$AL$232</formula1>
    </dataValidation>
    <dataValidation type="list" allowBlank="1" showInputMessage="1" showErrorMessage="1" sqref="I79:J86" xr:uid="{9A069D7E-800A-41E5-9A98-B3AD79A82626}">
      <formula1>$AL$224:$AL$230</formula1>
    </dataValidation>
    <dataValidation type="list" allowBlank="1" showInputMessage="1" showErrorMessage="1" sqref="A79:D86" xr:uid="{3F55E746-139A-46C3-9D75-C8CF137854C8}">
      <formula1>$AL$221:$AL$222</formula1>
    </dataValidation>
    <dataValidation type="list" allowBlank="1" showInputMessage="1" showErrorMessage="1" sqref="E79:H86" xr:uid="{22DB7279-5A21-44D3-8344-0055565C8DDA}">
      <formula1>$AL$195:$AL$219</formula1>
    </dataValidation>
    <dataValidation type="list" allowBlank="1" showInputMessage="1" showErrorMessage="1" sqref="Z6:Z8 Y6:Y24 Z10 Z12 Z14 Z16:Z22" xr:uid="{D7F9C442-BF7C-48FF-B71E-EEA42C94F82C}">
      <formula1>$AO$134:$AO$140</formula1>
    </dataValidation>
    <dataValidation type="list" allowBlank="1" showInputMessage="1" showErrorMessage="1" sqref="L18:L22 H18:H24 K18:K24 I18:I22" xr:uid="{B6DCEEAD-BF36-4BE4-8417-DCBAEB02DCC4}">
      <formula1>$AL$141:$AL$144</formula1>
    </dataValidation>
    <dataValidation type="list" allowBlank="1" showInputMessage="1" showErrorMessage="1" sqref="V36:X40 L36:N40" xr:uid="{78B88385-A0F3-44BB-9E58-5E4F81E066AC}">
      <formula1>$AL$158:$AL$173</formula1>
    </dataValidation>
    <dataValidation type="list" allowBlank="1" showInputMessage="1" showErrorMessage="1" sqref="G2:L2" xr:uid="{09F1C091-183D-45A7-8304-7F1F4370C041}">
      <formula1>$BT$134:$BT$145</formula1>
    </dataValidation>
    <dataValidation type="list" allowBlank="1" showInputMessage="1" showErrorMessage="1" sqref="B36:D40" xr:uid="{D59AE26E-9D04-4221-9A81-E1296029FB9D}">
      <formula1>$AL$158:$AL$174</formula1>
    </dataValidation>
    <dataValidation type="list" allowBlank="1" showInputMessage="1" showErrorMessage="1" sqref="E65:F75" xr:uid="{F80697C4-EEDA-47CA-A1D3-7412979CFAD8}">
      <formula1>$AL$181:$AL$187</formula1>
    </dataValidation>
    <dataValidation type="list" allowBlank="1" showInputMessage="1" showErrorMessage="1" sqref="M2:R2" xr:uid="{2707D95B-F755-4F80-84CF-19EA2F6C33D2}">
      <formula1>$CM$134:$CM$172</formula1>
    </dataValidation>
    <dataValidation type="list" allowBlank="1" showInputMessage="1" showErrorMessage="1" sqref="A2:F2" xr:uid="{C6CB8E98-E763-4377-A72A-DFEF987DC363}">
      <formula1>$AT$134:$AT$165</formula1>
    </dataValidation>
    <dataValidation type="list" allowBlank="1" showInputMessage="1" showErrorMessage="1" sqref="O65:P75 T12:U12 T10:U10 T5:U8 S5:S15" xr:uid="{563009B2-1FAC-4115-BD05-4358B6C655CF}">
      <formula1>$AL$134:$AL$140</formula1>
    </dataValidation>
    <dataValidation type="list" allowBlank="1" showInputMessage="1" showErrorMessage="1" sqref="E3:J3 L3:N3 P3:R3 T3:V3 X3:Z3 AB3:AD3" xr:uid="{5771A875-4A89-4E93-81A6-146475643416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A48619E2-92FD-46A2-ABF9-162973C89EC7}">
      <formula1>$AH$134:$AH$246</formula1>
    </dataValidation>
    <dataValidation type="list" allowBlank="1" showInputMessage="1" showErrorMessage="1" sqref="K91:L123 J65:J75 Y49:AD53 Y55:AD55 E43:J55 N43:S54" xr:uid="{E1DB3D50-62FD-4A6B-BF48-B4651F8B674E}">
      <formula1>$AT$134:$AT$384</formula1>
    </dataValidation>
    <dataValidation type="list" allowBlank="1" showInputMessage="1" showErrorMessage="1" sqref="P18:R21" xr:uid="{C37B85C5-65E0-409B-9EDC-5C7DED67FCFC}">
      <formula1>#REF!</formula1>
    </dataValidation>
  </dataValidations>
  <hyperlinks>
    <hyperlink ref="AO135" r:id="rId1" xr:uid="{364D661F-A41C-4E3C-8D46-D5D85A0407E8}"/>
    <hyperlink ref="AO136" r:id="rId2" xr:uid="{0E680B7E-381A-4A66-9613-C09259DFDBF6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8402DD60-E241-424F-84B5-D4B83175588C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4A9441BB-B394-42BF-A49B-0582B72277C9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5988EAD1-5D8D-4260-811F-BE88EAA5B41F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069CAF3D-317F-40DC-B010-B5D897F63938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91009371-2ADF-43B8-825E-D3BD01DE563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2DA6FCB8-6A46-40C5-A9F0-34786CDFFA94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F5800897-E496-4AF7-A0E4-DE892D6B5256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F90355E3-00AC-4F70-9761-3DC63170F436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CP278"/>
  <sheetViews>
    <sheetView showGridLines="0" zoomScaleNormal="100" zoomScaleSheetLayoutView="115" workbookViewId="0">
      <selection activeCell="W24" sqref="W24"/>
    </sheetView>
  </sheetViews>
  <sheetFormatPr defaultColWidth="11.42578125" defaultRowHeight="15"/>
  <cols>
    <col min="1" max="19" width="5.85546875" customWidth="1"/>
    <col min="20" max="20" width="5.85546875" style="1" customWidth="1"/>
    <col min="21" max="33" width="5.85546875" customWidth="1"/>
    <col min="34" max="77" width="5.85546875" style="1" customWidth="1"/>
    <col min="78" max="117" width="5.85546875" customWidth="1"/>
    <col min="118" max="118" width="11.42578125" customWidth="1"/>
  </cols>
  <sheetData>
    <row r="1" spans="1:94" ht="15" customHeight="1">
      <c r="A1" s="894" t="s">
        <v>599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  <c r="Q1" s="894"/>
      <c r="R1" s="894"/>
      <c r="S1" s="894"/>
      <c r="T1" s="894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4" ht="15" customHeight="1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  <c r="Q2" s="894"/>
      <c r="R2" s="894"/>
      <c r="S2" s="894"/>
      <c r="T2" s="894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</row>
    <row r="3" spans="1:94" ht="15" customHeight="1">
      <c r="A3" s="894"/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  <c r="Q3" s="894"/>
      <c r="R3" s="894"/>
      <c r="S3" s="894"/>
      <c r="T3" s="894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</row>
    <row r="4" spans="1:94" ht="15" customHeight="1">
      <c r="A4" s="894"/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4"/>
      <c r="S4" s="894"/>
      <c r="T4" s="894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</row>
    <row r="5" spans="1:94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012"/>
      <c r="N5" s="1012"/>
      <c r="O5" s="1012"/>
      <c r="P5" s="1012"/>
      <c r="Q5" s="1"/>
      <c r="R5" s="1"/>
      <c r="S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</row>
    <row r="6" spans="1:94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012"/>
      <c r="N6" s="1012"/>
      <c r="O6" s="1012"/>
      <c r="P6" s="1012"/>
      <c r="Q6" s="1"/>
      <c r="R6" s="1"/>
      <c r="S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</row>
    <row r="7" spans="1:94" s="1" customFormat="1" ht="15.75" thickBot="1"/>
    <row r="8" spans="1:94" ht="15.75" thickBot="1">
      <c r="A8" s="941" t="s">
        <v>601</v>
      </c>
      <c r="B8" s="942"/>
      <c r="C8" s="942"/>
      <c r="D8" s="943"/>
      <c r="E8" s="943"/>
      <c r="F8" s="943"/>
      <c r="G8" s="943"/>
      <c r="H8" s="943"/>
      <c r="I8" s="943"/>
      <c r="J8" s="943"/>
      <c r="K8" s="943"/>
      <c r="L8" s="943"/>
      <c r="M8" s="943"/>
      <c r="N8" s="943"/>
      <c r="O8" s="944"/>
      <c r="P8" s="941" t="s">
        <v>602</v>
      </c>
      <c r="Q8" s="942"/>
      <c r="R8" s="942"/>
      <c r="S8" s="942"/>
      <c r="T8" s="961"/>
      <c r="U8" s="1"/>
      <c r="V8" s="1"/>
      <c r="AA8" s="195"/>
      <c r="AB8" s="195"/>
      <c r="AC8" s="195"/>
      <c r="AD8" s="195"/>
      <c r="AH8"/>
      <c r="AI8"/>
      <c r="AJ8"/>
      <c r="AK8"/>
      <c r="AL8"/>
      <c r="AM8"/>
      <c r="AN8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</row>
    <row r="9" spans="1:94" ht="15" customHeight="1">
      <c r="A9" s="993" t="s">
        <v>603</v>
      </c>
      <c r="B9" s="994"/>
      <c r="C9" s="994"/>
      <c r="D9" s="995">
        <f>SUM('1'!BX136,'2'!BX136,'3'!BX136,'4'!BX136,'5'!BX136,'6'!BX136,'7'!BX136,'8'!BX136,'9'!BX136,'10'!BX136,'11'!BX136,'12'!BX136,'13'!BX136,'14'!BX136,'15'!BX136,'16'!BX136,'17'!BX136,'18'!BX136,'19'!BX136,'20'!BX136,'21'!BX136,'22'!BX136,'23'!BX136,'24'!BX136,'25'!BX136,'26'!BX136,'27'!BX136,'28'!BX136,'29'!BX136,'30'!BX136,'31'!BX136)</f>
        <v>127</v>
      </c>
      <c r="E9" s="950"/>
      <c r="F9" s="945">
        <f>SUM('1'!BX137,'2'!BX137,'3'!BX137,'4'!BX137,'5'!BX137,'6'!BX137,'7'!BX137,'8'!BX137,'9'!BX137,'10'!BX137,'11'!BX137,'12'!BX137,'13'!BX137,'14'!BX137,'15'!BX137,'16'!BX137,'17'!BX137,'18'!BX137,'19'!BX137,'20'!BX137,'21'!BX137,'22'!BX137,'23'!BX137,'24'!BX137,'25'!BX137,'26'!BX137,'27'!BX137,'28'!BX137,'29'!BX137,'30'!BX137,'31'!BX137)</f>
        <v>20</v>
      </c>
      <c r="G9" s="950"/>
      <c r="H9" s="945">
        <f>SUM('1'!BX138,'2'!BX138,'3'!BX138,'4'!BX138,'5'!BX138,'6'!BX138,'7'!BX138,'8'!BX138,'9'!BX138,'10'!BX138,'11'!BX138,'12'!BX138,'13'!BX138,'14'!BX138,'15'!BX138,'16'!BX138,'17'!BX138,'18'!BX138,'19'!BX138,'20'!BX138,'21'!BX138,'22'!BX138,'23'!BX138,'24'!BX138,'25'!BX138,'26'!BX138,'27'!BX138,'28'!BX138,'29'!BX138,'30'!BX138,'31'!BX138)</f>
        <v>0</v>
      </c>
      <c r="I9" s="950"/>
      <c r="J9" s="945">
        <f>SUM('1'!BX139,'2'!BX139,'3'!BX139,'4'!BX139,'5'!BX139,'6'!BX139,'7'!BX139,'8'!BX139,'9'!BX139,'10'!BX139,'11'!BX139,'12'!BX139,'13'!BX139,'14'!BX139,'15'!BX139,'16'!BX139,'17'!BX139,'18'!BX139,'19'!BX139,'20'!BX139,'21'!BX139,'22'!BX139,'23'!BX139,'24'!BX139,'25'!BX139,'26'!BX139,'27'!BX139,'28'!BX139,'29'!BX139,'30'!BX139,'31'!BX139)</f>
        <v>0</v>
      </c>
      <c r="K9" s="950"/>
      <c r="L9" s="945">
        <f>SUM('1'!BX140,'2'!BX140,'3'!BX140,'4'!BX140,'5'!BX140,'6'!BX140,'7'!BX140,'8'!BX140,'9'!BX140,'10'!BX140,'11'!BX140,'12'!BX140,'13'!BX140,'14'!BX140,'15'!BX140,'16'!BX140,'17'!BX140,'18'!BX140,'19'!BX140,'20'!BX140,'21'!BX140,'22'!BX140,'23'!BX140,'24'!BX140,'25'!BX140,'26'!BX140,'27'!BX140,'28'!BX140,'29'!BX140,'30'!BX140,'31'!BX140)</f>
        <v>0</v>
      </c>
      <c r="M9" s="950"/>
      <c r="N9" s="945">
        <f>SUM('1'!BX141,'2'!BX141,'3'!BX141,'4'!BX141,'5'!BX141,'6'!BX141,'7'!BX141,'8'!BX141,'9'!BX141,'10'!BX141,'11'!BX141,'12'!BX141,'13'!BX141,'14'!BX141,'15'!BX141,'16'!BX141,'17'!BX141,'18'!BX141,'19'!BX141,'20'!BX141,'21'!BX141,'22'!BX141,'23'!BX141,'24'!BX141,'25'!BX141,'26'!BX141,'27'!BX141,'28'!BX141,'29'!BX141,'30'!BX141,'31'!BX141)</f>
        <v>0</v>
      </c>
      <c r="O9" s="946"/>
      <c r="P9" s="1004" t="s">
        <v>604</v>
      </c>
      <c r="Q9" s="1004"/>
      <c r="R9" s="1004"/>
      <c r="S9" s="1004"/>
      <c r="T9" s="1005"/>
      <c r="U9" s="1"/>
      <c r="V9" s="1"/>
      <c r="AH9"/>
      <c r="AI9"/>
      <c r="AJ9"/>
      <c r="AK9"/>
      <c r="AL9"/>
      <c r="AM9"/>
      <c r="AN9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</row>
    <row r="10" spans="1:94">
      <c r="A10" s="999" t="s">
        <v>605</v>
      </c>
      <c r="B10" s="1000"/>
      <c r="C10" s="1000"/>
      <c r="D10" s="1001">
        <f>SUM('1'!BY136,'2'!BY136,'3'!BY136,'4'!BY136,'5'!BY136,'6'!BY136,'7'!BY136,'8'!BY136,'9'!BY136,'10'!BY136,'11'!BY136,'12'!BY136,'13'!BY136,'14'!BY136,'15'!BY136,'16'!BY136,'17'!BY136,'18'!BY136,'19'!BY136,'20'!BY136,'21'!BY136,'22'!BY136,'23'!BY136,'24'!BY136,'25'!BY136,'26'!BY136,'27'!BY136,'28'!BY136,'29'!BY136,'30'!BY136,'31'!BY136)</f>
        <v>84</v>
      </c>
      <c r="E10" s="919"/>
      <c r="F10" s="918">
        <f>SUM('1'!BY137,'2'!BY137,'3'!BY137,'4'!BY137,'5'!BY137,'6'!BY137,'7'!BY137,'8'!BY137,'9'!BY137,'10'!BY137,'11'!BY137,'12'!BY137,'13'!BY137,'14'!BY137,'15'!BY137,'16'!BY137,'17'!BY137,'18'!BY137,'19'!BY137,'20'!BY137,'21'!BY137,'22'!BY137,'23'!BY137,'24'!BY137,'25'!BY137,'26'!BY137,'27'!BY137,'28'!BY137,'29'!BY137,'30'!BY137,'31'!BY137)</f>
        <v>44</v>
      </c>
      <c r="G10" s="919"/>
      <c r="H10" s="918">
        <f>SUM('1'!BY138,'2'!BY138,'3'!BY138,'4'!BY138,'5'!BY138,'6'!BY138,'7'!BY138,'8'!BY138,'9'!BY138,'10'!BY138,'11'!BY138,'12'!BY138,'13'!BY138,'14'!BY138,'15'!BY138,'16'!BY138,'17'!BY138,'18'!BY138,'19'!BY138,'20'!BY138,'21'!BY138,'22'!BY138,'23'!BY138,'24'!BY138,'25'!BY138,'26'!BY138,'27'!BY138,'28'!BY138,'29'!BY138,'30'!BY138,'31'!BY138)</f>
        <v>0</v>
      </c>
      <c r="I10" s="919"/>
      <c r="J10" s="918">
        <f>SUM('1'!BY139,'2'!BY139,'3'!BY139,'4'!BY139,'5'!BY139,'6'!BY139,'7'!BY139,'8'!BY139,'9'!BY139,'10'!BY139,'11'!BY139,'12'!BY139,'13'!BY139,'14'!BY139,'15'!BY139,'16'!BY139,'17'!BY139,'18'!BY139,'19'!BY139,'20'!BY139,'21'!BY139,'22'!BY139,'23'!BY139,'24'!BY139,'25'!BY139,'26'!BY139,'27'!BY139,'28'!BY139,'29'!BY139,'30'!BY139,'31'!BY139)</f>
        <v>0</v>
      </c>
      <c r="K10" s="919"/>
      <c r="L10" s="918">
        <f>SUM('1'!BY140,'2'!BY140,'3'!BY140,'4'!BY140,'5'!BY140,'6'!BY140,'7'!BY140,'8'!BY140,'9'!BY140,'10'!BY140,'11'!BY140,'12'!BY140,'13'!BY140,'14'!BY140,'15'!BY140,'16'!BY140,'17'!BY140,'18'!BY140,'19'!BY140,'20'!BY140,'21'!BY140,'22'!BY140,'23'!BY140,'24'!BY140,'25'!BY140,'26'!BY140,'27'!BY140,'28'!BY140,'29'!BY140,'30'!BY140,'31'!BY140)</f>
        <v>0</v>
      </c>
      <c r="M10" s="919"/>
      <c r="N10" s="918">
        <f>SUM('1'!BY141,'2'!BY141,'3'!BY141,'4'!BY141,'5'!BY141,'6'!BY141,'7'!BY141,'8'!BY141,'9'!BY141,'10'!BY141,'11'!BY141,'12'!BY141,'13'!BY141,'14'!BY141,'15'!BY141,'16'!BY141,'17'!BY141,'18'!BY141,'19'!BY141,'20'!BY141,'21'!BY141,'22'!BY141,'23'!BY141,'24'!BY141,'25'!BY141,'26'!BY141,'27'!BY141,'28'!BY141,'29'!BY141,'30'!BY141,'31'!BY141)</f>
        <v>0</v>
      </c>
      <c r="O10" s="947"/>
      <c r="P10" s="1006"/>
      <c r="Q10" s="1006"/>
      <c r="R10" s="1006"/>
      <c r="S10" s="1006"/>
      <c r="T10" s="1007"/>
      <c r="U10" s="1"/>
      <c r="V10" s="1"/>
      <c r="AH10"/>
      <c r="AI10"/>
      <c r="AJ10"/>
      <c r="AK10"/>
      <c r="AL10"/>
      <c r="AM10"/>
      <c r="AN10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</row>
    <row r="11" spans="1:94">
      <c r="A11" s="1002" t="s">
        <v>606</v>
      </c>
      <c r="B11" s="1003"/>
      <c r="C11" s="1003"/>
      <c r="D11" s="1001">
        <f>SUM('1'!BZ136,'2'!BZ136,'3'!BZ136,'4'!BZ136,'5'!BZ136,'6'!BZ136,'7'!BZ136,'8'!BZ136,'9'!BZ136,'10'!BZ136,'11'!BZ136,'12'!BZ136,'13'!BZ136,'14'!BZ136,'15'!BZ136,'16'!BZ136,'17'!BZ136,'18'!BZ136,'19'!BZ136,'20'!BZ136,'21'!BZ136,'22'!BZ136,'23'!BZ136,'24'!BZ136,'25'!BZ136,'26'!BZ136,'27'!BZ136,'28'!BZ136,'29'!BZ136,'30'!BZ136,'31'!BZ136)</f>
        <v>11</v>
      </c>
      <c r="E11" s="919"/>
      <c r="F11" s="918">
        <f>SUM('1'!BZ137,'2'!BZ137,'3'!BZ137,'4'!BZ137,'5'!BZ137,'6'!BZ137,'7'!BZ137,'8'!BZ137,'9'!BZ137,'10'!BZ137,'11'!BZ137,'12'!BZ137,'13'!BZ137,'14'!BZ137,'15'!BZ137,'16'!BZ137,'17'!BZ137,'18'!BZ137,'19'!BZ137,'20'!BZ137,'21'!BZ137,'22'!BZ137,'23'!BZ137,'24'!BZ137,'25'!BZ137,'26'!BZ137,'27'!BZ137,'28'!BZ137,'29'!BZ137,'30'!BZ137,'31'!BZ137)</f>
        <v>37</v>
      </c>
      <c r="G11" s="919"/>
      <c r="H11" s="918">
        <f>SUM('1'!BZ138,'2'!BZ138,'3'!BZ138,'4'!BZ138,'5'!BZ138,'6'!BZ138,'7'!BZ138,'8'!BZ138,'9'!BZ138,'10'!BZ138,'11'!BZ138,'12'!BZ138,'13'!BZ138,'14'!BZ138,'15'!BZ138,'16'!BZ138,'17'!BZ138,'18'!BZ138,'19'!BZ138,'20'!BZ138,'21'!BZ138,'22'!BZ138,'23'!BZ138,'24'!BZ138,'25'!BZ138,'26'!BZ138,'27'!BZ138,'28'!BZ138,'29'!BZ138,'30'!BZ138,'31'!BZ138)</f>
        <v>0</v>
      </c>
      <c r="I11" s="919"/>
      <c r="J11" s="918">
        <f>SUM('1'!BZ139,'2'!BZ139,'3'!BZ139,'4'!BZ139,'5'!BZ139,'6'!BZ139,'7'!BZ139,'8'!BZ139,'9'!BZ139,'10'!BZ139,'11'!BZ139,'12'!BZ139,'13'!BZ139,'14'!BZ139,'15'!BZ139,'16'!BZ139,'17'!BZ139,'18'!BZ139,'19'!BZ139,'20'!BZ139,'21'!BZ139,'22'!BZ139,'23'!BZ139,'24'!BZ139,'25'!BZ139,'26'!BZ139,'27'!BZ139,'28'!BZ139,'29'!BZ139,'30'!BZ139,'31'!BZ139)</f>
        <v>0</v>
      </c>
      <c r="K11" s="919"/>
      <c r="L11" s="918">
        <f>SUM('1'!BZ140,'2'!BZ140,'3'!BZ140,'4'!BZ140,'5'!BZ140,'6'!BZ140,'7'!BZ140,'8'!BZ140,'9'!BZ140,'10'!BZ140,'11'!BZ140,'12'!BZ140,'13'!BZ140,'14'!BZ140,'15'!BZ140,'16'!BZ140,'17'!BZ140,'18'!BZ140,'19'!BZ140,'20'!BZ140,'21'!BZ140,'22'!BZ140,'23'!BZ140,'24'!BZ140,'25'!BZ140,'26'!BZ140,'27'!BZ140,'28'!BZ140,'29'!BZ140,'30'!BZ140,'31'!BZ140)</f>
        <v>0</v>
      </c>
      <c r="M11" s="919"/>
      <c r="N11" s="918">
        <f>SUM('1'!BZ141,'2'!BZ141,'3'!BZ141,'4'!BZ141,'5'!BZ141,'6'!BZ141,'7'!BZ141,'8'!BZ141,'9'!BZ141,'10'!BZ141,'11'!BZ141,'12'!BZ141,'13'!BZ141,'14'!BZ141,'15'!BZ141,'16'!BZ141,'17'!BZ141,'18'!BZ141,'19'!BZ141,'20'!BZ141,'21'!BZ141,'22'!BZ141,'23'!BZ141,'24'!BZ141,'25'!BZ141,'26'!BZ141,'27'!BZ141,'28'!BZ141,'29'!BZ141,'30'!BZ141,'31'!BZ141)</f>
        <v>0</v>
      </c>
      <c r="O11" s="947"/>
      <c r="P11" s="1006"/>
      <c r="Q11" s="1006"/>
      <c r="R11" s="1006"/>
      <c r="S11" s="1006"/>
      <c r="T11" s="1007"/>
      <c r="U11" s="1"/>
      <c r="V11" s="1"/>
      <c r="AH11"/>
      <c r="AI11"/>
      <c r="AJ11"/>
      <c r="AK11"/>
      <c r="AL11"/>
      <c r="AM11"/>
      <c r="AN1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</row>
    <row r="12" spans="1:94" ht="15.75" thickBot="1">
      <c r="A12" s="996" t="s">
        <v>607</v>
      </c>
      <c r="B12" s="997"/>
      <c r="C12" s="997"/>
      <c r="D12" s="998">
        <f>SUM('1'!CA136,'2'!CA136,'3'!CA136,'4'!CA136,'5'!CA136,'6'!CA136,'7'!CA136,'8'!CA136,'9'!CA136,'10'!CA136,'11'!CA136,'12'!CA136,'13'!CA136,'14'!CA136,'15'!CA136,'16'!CA136,'17'!CA136,'18'!CA136,'19'!CA136,'20'!CA136,'21'!CA136,'22'!CA136,'23'!CA136,'24'!CA136,'25'!CA136,'26'!CA136,'27'!CA136,'28'!CA136,'29'!CA136,'30'!CA136,'31'!CA136)</f>
        <v>23</v>
      </c>
      <c r="E12" s="896"/>
      <c r="F12" s="895">
        <f>SUM('1'!CA137,'2'!CA137,'3'!CA137,'4'!CA137,'5'!CA137,'6'!CA137,'7'!CA137,'8'!CA137,'9'!CA137,'10'!CA137,'11'!CA137,'12'!CA137,'13'!CA137,'14'!CA137,'15'!CA137,'16'!CA137,'17'!CA137,'18'!CA137,'19'!CA137,'20'!CA137,'21'!CA137,'22'!CA137,'23'!CA137,'24'!CA137,'25'!CA137,'26'!CA137,'27'!CA137,'28'!CA137,'29'!CA137,'30'!CA137,'31'!CA137)</f>
        <v>16</v>
      </c>
      <c r="G12" s="896"/>
      <c r="H12" s="895">
        <f>SUM('1'!CA138,'2'!CA138,'3'!CA138,'4'!CA138,'5'!CA138,'6'!CA138,'7'!CA138,'8'!CA138,'9'!CA138,'10'!CA138,'11'!CA138,'12'!CA138,'13'!CA138,'14'!CA138,'15'!CA138,'16'!CA138,'17'!CA138,'18'!CA138,'19'!CA138,'20'!CA138,'21'!CA138,'22'!CA138,'23'!CA138,'24'!CA138,'25'!CA138,'26'!CA138,'27'!CA138,'28'!CA138,'29'!CA138,'30'!CA138,'31'!CA138)</f>
        <v>0</v>
      </c>
      <c r="I12" s="896"/>
      <c r="J12" s="895">
        <f>SUM('1'!CA139,'2'!CA139,'3'!CA139,'4'!CA139,'5'!CA139,'6'!CA139,'7'!CA139,'8'!CA139,'9'!CA139,'10'!CA139,'11'!CA139,'12'!CA139,'13'!CA139,'14'!CA139,'15'!CA139,'16'!CA139,'17'!CA139,'18'!CA139,'19'!CA139,'20'!CA139,'21'!CA139,'22'!CA139,'23'!CA139,'24'!CA139,'25'!CA139,'26'!CA139,'27'!CA139,'28'!CA139,'29'!CA139,'30'!CA139,'31'!CA139)</f>
        <v>0</v>
      </c>
      <c r="K12" s="896"/>
      <c r="L12" s="895">
        <f>SUM('1'!CA140,'2'!CA140,'3'!CA140,'4'!CA140,'5'!CA140,'6'!CA140,'7'!CA140,'8'!CA140,'9'!CA140,'10'!CA140,'11'!CA140,'12'!CA140,'13'!CA140,'14'!CA140,'15'!CA140,'16'!CA140,'17'!CA140,'18'!CA140,'19'!CA140,'20'!CA140,'21'!CA140,'22'!CA140,'23'!CA140,'24'!CA140,'25'!CA140,'26'!CA140,'27'!CA140,'28'!CA140,'29'!CA140,'30'!CA140,'31'!CA140)</f>
        <v>0</v>
      </c>
      <c r="M12" s="896"/>
      <c r="N12" s="895">
        <f>SUM('1'!CA141,'2'!CA141,'3'!CA141,'4'!CA141,'5'!CA141,'6'!CA141,'7'!CA141,'8'!CA141,'9'!CA141,'10'!CA141,'11'!CA141,'12'!CA141,'13'!CA141,'14'!CA141,'15'!CA141,'16'!CA141,'17'!CA141,'18'!CA141,'19'!CA141,'20'!CA141,'21'!CA141,'22'!CA141,'23'!CA141,'24'!CA141,'25'!CA141,'26'!CA141,'27'!CA141,'28'!CA141,'29'!CA141,'30'!CA141,'31'!CA141)</f>
        <v>0</v>
      </c>
      <c r="O12" s="948"/>
      <c r="P12" s="1006"/>
      <c r="Q12" s="1006"/>
      <c r="R12" s="1006"/>
      <c r="S12" s="1006"/>
      <c r="T12" s="1007"/>
      <c r="U12" s="1"/>
      <c r="V12" s="1"/>
      <c r="AH12"/>
      <c r="AI12"/>
      <c r="AJ12"/>
      <c r="AK12"/>
      <c r="AL12"/>
      <c r="AM12"/>
      <c r="AN12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</row>
    <row r="13" spans="1:94" ht="15.75" thickBot="1">
      <c r="A13" s="1"/>
      <c r="B13" s="1"/>
      <c r="D13" s="1011" t="s">
        <v>16</v>
      </c>
      <c r="E13" s="900"/>
      <c r="F13" s="899" t="s">
        <v>30</v>
      </c>
      <c r="G13" s="900"/>
      <c r="H13" s="899" t="s">
        <v>34</v>
      </c>
      <c r="I13" s="900"/>
      <c r="J13" s="899" t="s">
        <v>35</v>
      </c>
      <c r="K13" s="900"/>
      <c r="L13" s="899" t="s">
        <v>36</v>
      </c>
      <c r="M13" s="900"/>
      <c r="N13" s="899" t="s">
        <v>608</v>
      </c>
      <c r="O13" s="949"/>
      <c r="P13" s="1008"/>
      <c r="Q13" s="1009"/>
      <c r="R13" s="1009"/>
      <c r="S13" s="1009"/>
      <c r="T13" s="1010"/>
      <c r="U13" s="1"/>
      <c r="V13" s="1"/>
      <c r="W13" s="1"/>
      <c r="AB13" s="190"/>
      <c r="AC13" s="190"/>
      <c r="AD13" s="190"/>
      <c r="AH13"/>
      <c r="AI13"/>
      <c r="AJ13"/>
      <c r="AK13"/>
      <c r="AL13"/>
      <c r="AM13"/>
      <c r="AN13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</row>
    <row r="14" spans="1:94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U14" s="1"/>
      <c r="V14" s="1"/>
      <c r="W14" s="1"/>
      <c r="AB14" s="190"/>
      <c r="AC14" s="190"/>
      <c r="AD14" s="190"/>
      <c r="AH14"/>
      <c r="AI14"/>
      <c r="AJ14"/>
      <c r="AK14"/>
      <c r="AL14"/>
      <c r="AM14"/>
      <c r="AN14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</row>
    <row r="15" spans="1:94" ht="15.75" thickBot="1">
      <c r="A15" s="852" t="s">
        <v>92</v>
      </c>
      <c r="B15" s="853"/>
      <c r="C15" s="853"/>
      <c r="D15" s="853"/>
      <c r="E15" s="897"/>
      <c r="F15" s="897"/>
      <c r="G15" s="897"/>
      <c r="H15" s="897"/>
      <c r="I15" s="897"/>
      <c r="J15" s="897"/>
      <c r="K15" s="853"/>
      <c r="L15" s="853"/>
      <c r="M15" s="853"/>
      <c r="N15" s="853"/>
      <c r="O15" s="897"/>
      <c r="P15" s="897"/>
      <c r="Q15" s="897"/>
      <c r="R15" s="897"/>
      <c r="S15" s="897"/>
      <c r="T15" s="898"/>
      <c r="U15" s="1"/>
      <c r="V15" s="1"/>
      <c r="W15" s="1"/>
      <c r="X15" s="1"/>
      <c r="Y15" s="1"/>
      <c r="AH15"/>
      <c r="AI15"/>
      <c r="AJ15"/>
      <c r="AK15"/>
      <c r="AL15"/>
      <c r="AM15"/>
      <c r="AN15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</row>
    <row r="16" spans="1:94">
      <c r="A16" s="1013" t="s">
        <v>94</v>
      </c>
      <c r="B16" s="1013"/>
      <c r="C16" s="1013"/>
      <c r="D16" s="1014"/>
      <c r="E16" s="208">
        <f>SUM('1'!E43,'2'!E43,'3'!E43,'4'!E43,'5'!E43,'6'!E43,'7'!E43,'8'!E43,'9'!E43,'10'!E43,'11'!E43,'12'!EE43,'13'!EE43,'14'!EE43,'15'!EE43,'16'!EE43,'17'!E43,'18'!E43,'19'!E43,'20'!E43,'21'!E43,'22'!E43,'23'!E43,'24'!E43,'25'!E43,'26'!E43,'27'!E43,'28'!E43,'29'!E43,'30'!E43,'31'!E43)</f>
        <v>0</v>
      </c>
      <c r="F16" s="209">
        <f>SUM('1'!F43,'2'!F43,'3'!F43,'4'!F43,'5'!F43,'6'!F43,'7'!F43,'8'!F43,'9'!F43,'10'!F43,'11'!F43,'12'!EF43,'13'!EF43,'14'!EF43,'15'!EF43,'16'!EF43,'17'!F43,'18'!F43,'19'!F43,'20'!F43,'21'!F43,'22'!F43,'23'!F43,'24'!F43,'25'!F43,'26'!F43,'27'!F43,'28'!F43,'29'!F43,'30'!F43,'31'!F43)</f>
        <v>0</v>
      </c>
      <c r="G16" s="209">
        <f>SUM('1'!G43,'2'!G43,'3'!G43,'4'!G43,'5'!G43,'6'!G43,'7'!G43,'8'!G43,'9'!G43,'10'!G43,'11'!G43,'12'!EG43,'13'!EG43,'14'!EG43,'15'!EG43,'16'!EG43,'17'!G43,'18'!G43,'19'!G43,'20'!G43,'21'!G43,'22'!G43,'23'!G43,'24'!G43,'25'!G43,'26'!G43,'27'!G43,'28'!G43,'29'!G43,'30'!G43,'31'!G43)</f>
        <v>0</v>
      </c>
      <c r="H16" s="209">
        <f>SUM('1'!H43,'2'!H43,'3'!H43,'4'!H43,'5'!H43,'6'!H43,'7'!H43,'8'!H43,'9'!H43,'10'!H43,'11'!H43,'12'!EH43,'13'!EH43,'14'!EH43,'15'!EH43,'16'!EH43,'17'!H43,'18'!H43,'19'!H43,'20'!H43,'21'!H43,'22'!H43,'23'!H43,'24'!H43,'25'!H43,'26'!H43,'27'!H43,'28'!H43,'29'!H43,'30'!H43,'31'!H43)</f>
        <v>0</v>
      </c>
      <c r="I16" s="209">
        <f>SUM('1'!I43,'2'!I43,'3'!I43,'4'!I43,'5'!I43,'6'!I43,'7'!I43,'8'!I43,'9'!I43,'10'!I43,'11'!I43,'12'!EI43,'13'!EI43,'14'!EI43,'15'!EI43,'16'!EI43,'17'!I43,'18'!I43,'19'!I43,'20'!I43,'21'!I43,'22'!I43,'23'!I43,'24'!I43,'25'!I43,'26'!I43,'27'!I43,'28'!I43,'29'!I43,'30'!I43,'31'!I43)</f>
        <v>0</v>
      </c>
      <c r="J16" s="210">
        <f>SUM('1'!J43,'2'!J43,'3'!J43,'4'!J43,'5'!J43,'6'!J43,'7'!J43,'8'!J43,'9'!J43,'10'!J43,'11'!J43,'12'!EJ43,'13'!EJ43,'14'!EJ43,'15'!EJ43,'16'!EJ43,'17'!J43,'18'!J43,'19'!J43,'20'!J43,'21'!J43,'22'!J43,'23'!J43,'24'!J43,'25'!J43,'26'!J43,'27'!J43,'28'!J43,'29'!J43,'30'!J43,'31'!J43)</f>
        <v>0</v>
      </c>
      <c r="K16" s="1015" t="s">
        <v>95</v>
      </c>
      <c r="L16" s="1013"/>
      <c r="M16" s="1013"/>
      <c r="N16" s="1014"/>
      <c r="O16" s="174">
        <f>SUM('1'!N43,'2'!N43,'3'!N43,'4'!N43,'5'!N43,'6'!N43,'7'!N43,'8'!N43,'9'!N43,'10'!N43,'11'!N43,'12'!N43,'13'!N43,'14'!N43,'15'!N43,'16'!N43,'17'!N43,'18'!N43,'19'!N43,'20'!N43,'21'!N43,'22'!N43,'23'!N43,'24'!N43,'25'!N43,'26'!N43,'27'!N43,'28'!N43,'29'!N43,'30'!N43,'31'!N43)</f>
        <v>0</v>
      </c>
      <c r="P16" s="175">
        <f>SUM('1'!O43,'2'!O43,'3'!O43,'4'!O43,'5'!O43,'6'!O43,'7'!O43,'8'!O43,'9'!O43,'10'!O43,'11'!O43,'12'!O43,'13'!O43,'14'!O43,'15'!O43,'16'!O43,'17'!O43,'18'!O43,'19'!O43,'20'!O43,'21'!O43,'22'!O43,'23'!O43,'24'!O43,'25'!O43,'26'!O43,'27'!O43,'28'!O43,'29'!O43,'30'!O43,'31'!O43)</f>
        <v>0</v>
      </c>
      <c r="Q16" s="175">
        <f>SUM('1'!P43,'2'!P43,'3'!P43,'4'!P43,'5'!P43,'6'!P43,'7'!P43,'8'!P43,'9'!P43,'10'!P43,'11'!P43,'12'!P43,'13'!P43,'14'!P43,'15'!P43,'16'!P43,'17'!P43,'18'!P43,'19'!P43,'20'!P43,'21'!P43,'22'!P43,'23'!P43,'24'!P43,'25'!P43,'26'!P43,'27'!P43,'28'!P43,'29'!P43,'30'!P43,'31'!P43)</f>
        <v>0</v>
      </c>
      <c r="R16" s="175">
        <f>SUM('1'!Q43,'2'!Q43,'3'!Q43,'4'!Q43,'5'!Q43,'6'!Q43,'7'!Q43,'8'!Q43,'9'!Q43,'10'!Q43,'11'!Q43,'12'!Q43,'13'!Q43,'14'!Q43,'15'!Q43,'16'!Q43,'17'!Q43,'18'!Q43,'19'!Q43,'20'!Q43,'21'!Q43,'22'!Q43,'23'!Q43,'24'!Q43,'25'!Q43,'26'!Q43,'27'!Q43,'28'!Q43,'29'!Q43,'30'!Q43,'31'!Q43)</f>
        <v>0</v>
      </c>
      <c r="S16" s="175">
        <f>SUM('1'!R43,'2'!R43,'3'!R43,'4'!R43,'5'!R43,'6'!R43,'7'!R43,'8'!R43,'9'!R43,'10'!R43,'11'!R43,'12'!R43,'13'!R43,'14'!R43,'15'!R43,'16'!R43,'17'!R43,'18'!R43,'19'!R43,'20'!R43,'21'!R43,'22'!R43,'23'!R43,'24'!R43,'25'!R43,'26'!R43,'27'!R43,'28'!R43,'29'!R43,'30'!R43,'31'!R43)</f>
        <v>0</v>
      </c>
      <c r="T16" s="176">
        <f>SUM('1'!S43,'2'!S43,'3'!S43,'4'!S43,'5'!S43,'6'!S43,'7'!S43,'8'!S43,'9'!S43,'10'!S43,'11'!S43,'12'!S43,'13'!S43,'14'!S43,'15'!S43,'16'!S43,'17'!S43,'18'!S43,'19'!S43,'20'!S43,'21'!S43,'22'!S43,'23'!S43,'24'!S43,'25'!S43,'26'!S43,'27'!S43,'28'!S43,'29'!S43,'30'!S43,'31'!S43)</f>
        <v>0</v>
      </c>
      <c r="U16" s="1"/>
      <c r="V16" s="1"/>
      <c r="W16" s="1"/>
      <c r="X16" s="1"/>
      <c r="Y16" s="1"/>
      <c r="AH16"/>
      <c r="AI16"/>
      <c r="AJ16"/>
      <c r="AK16"/>
      <c r="AL16"/>
      <c r="AM16"/>
      <c r="AN16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</row>
    <row r="17" spans="1:94">
      <c r="A17" s="547" t="s">
        <v>97</v>
      </c>
      <c r="B17" s="547"/>
      <c r="C17" s="547"/>
      <c r="D17" s="953"/>
      <c r="E17" s="211">
        <f>SUM('1'!E44,'2'!E44,'3'!E44,'4'!E44,'5'!E44,'6'!E44,'7'!E44,'8'!E44,'9'!E44,'10'!E44,'11'!E44,'12'!EE44,'13'!EE44,'14'!EE44,'15'!EE44,'16'!EE44,'17'!E44,'18'!E44,'19'!E44,'20'!E44,'21'!E44,'22'!E44,'23'!E44,'24'!E44,'25'!E44,'26'!E44,'27'!E44,'28'!E44,'29'!E44,'30'!E44,'31'!E44)</f>
        <v>0</v>
      </c>
      <c r="F17" s="212">
        <f>SUM('1'!F44,'2'!F44,'3'!F44,'4'!F44,'5'!F44,'6'!F44,'7'!F44,'8'!F44,'9'!F44,'10'!F44,'11'!F44,'12'!EF44,'13'!EF44,'14'!EF44,'15'!EF44,'16'!EF44,'17'!F44,'18'!F44,'19'!F44,'20'!F44,'21'!F44,'22'!F44,'23'!F44,'24'!F44,'25'!F44,'26'!F44,'27'!F44,'28'!F44,'29'!F44,'30'!F44,'31'!F44)</f>
        <v>0</v>
      </c>
      <c r="G17" s="212">
        <f>SUM('1'!G44,'2'!G44,'3'!G44,'4'!G44,'5'!G44,'6'!G44,'7'!G44,'8'!G44,'9'!G44,'10'!G44,'11'!G44,'12'!EG44,'13'!EG44,'14'!EG44,'15'!EG44,'16'!EG44,'17'!G44,'18'!G44,'19'!G44,'20'!G44,'21'!G44,'22'!G44,'23'!G44,'24'!G44,'25'!G44,'26'!G44,'27'!G44,'28'!G44,'29'!G44,'30'!G44,'31'!G44)</f>
        <v>0</v>
      </c>
      <c r="H17" s="212">
        <f>SUM('1'!H44,'2'!H44,'3'!H44,'4'!H44,'5'!H44,'6'!H44,'7'!H44,'8'!H44,'9'!H44,'10'!H44,'11'!H44,'12'!EH44,'13'!EH44,'14'!EH44,'15'!EH44,'16'!EH44,'17'!H44,'18'!H44,'19'!H44,'20'!H44,'21'!H44,'22'!H44,'23'!H44,'24'!H44,'25'!H44,'26'!H44,'27'!H44,'28'!H44,'29'!H44,'30'!H44,'31'!H44)</f>
        <v>0</v>
      </c>
      <c r="I17" s="212">
        <f>SUM('1'!I44,'2'!I44,'3'!I44,'4'!I44,'5'!I44,'6'!I44,'7'!I44,'8'!I44,'9'!I44,'10'!I44,'11'!I44,'12'!EI44,'13'!EI44,'14'!EI44,'15'!EI44,'16'!EI44,'17'!I44,'18'!I44,'19'!I44,'20'!I44,'21'!I44,'22'!I44,'23'!I44,'24'!I44,'25'!I44,'26'!I44,'27'!I44,'28'!I44,'29'!I44,'30'!I44,'31'!I44)</f>
        <v>0</v>
      </c>
      <c r="J17" s="213">
        <f>SUM('1'!J44,'2'!J44,'3'!J44,'4'!J44,'5'!J44,'6'!J44,'7'!J44,'8'!J44,'9'!J44,'10'!J44,'11'!J44,'12'!EJ44,'13'!EJ44,'14'!EJ44,'15'!EJ44,'16'!EJ44,'17'!J44,'18'!J44,'19'!J44,'20'!J44,'21'!J44,'22'!J44,'23'!J44,'24'!J44,'25'!J44,'26'!J44,'27'!J44,'28'!J44,'29'!J44,'30'!J44,'31'!J44)</f>
        <v>0</v>
      </c>
      <c r="K17" s="952" t="s">
        <v>98</v>
      </c>
      <c r="L17" s="547"/>
      <c r="M17" s="547"/>
      <c r="N17" s="953"/>
      <c r="O17" s="171">
        <f>SUM('1'!N44,'2'!N44,'3'!N44,'4'!N44,'5'!N44,'6'!N44,'7'!N44,'8'!N44,'9'!N44,'10'!N44,'11'!N44,'12'!N44,'13'!N44,'14'!N44,'15'!N44,'16'!N44,'17'!N44,'18'!N44,'19'!N44,'20'!N44,'21'!N44,'22'!N44,'23'!N44,'24'!N44,'25'!N44,'26'!N44,'27'!N44,'28'!N44,'29'!N44,'30'!N44,'31'!N44)</f>
        <v>3</v>
      </c>
      <c r="P17" s="172">
        <f>SUM('1'!O44,'2'!O44,'3'!O44,'4'!O44,'5'!O44,'6'!O44,'7'!O44,'8'!O44,'9'!O44,'10'!O44,'11'!O44,'12'!O44,'13'!O44,'14'!O44,'15'!O44,'16'!O44,'17'!O44,'18'!O44,'19'!O44,'20'!O44,'21'!O44,'22'!O44,'23'!O44,'24'!O44,'25'!O44,'26'!O44,'27'!O44,'28'!O44,'29'!O44,'30'!O44,'31'!O44)</f>
        <v>0</v>
      </c>
      <c r="Q17" s="172">
        <f>SUM('1'!P44,'2'!P44,'3'!P44,'4'!P44,'5'!P44,'6'!P44,'7'!P44,'8'!P44,'9'!P44,'10'!P44,'11'!P44,'12'!P44,'13'!P44,'14'!P44,'15'!P44,'16'!P44,'17'!P44,'18'!P44,'19'!P44,'20'!P44,'21'!P44,'22'!P44,'23'!P44,'24'!P44,'25'!P44,'26'!P44,'27'!P44,'28'!P44,'29'!P44,'30'!P44,'31'!P44)</f>
        <v>0</v>
      </c>
      <c r="R17" s="172">
        <f>SUM('1'!Q44,'2'!Q44,'3'!Q44,'4'!Q44,'5'!Q44,'6'!Q44,'7'!Q44,'8'!Q44,'9'!Q44,'10'!Q44,'11'!Q44,'12'!Q44,'13'!Q44,'14'!Q44,'15'!Q44,'16'!Q44,'17'!Q44,'18'!Q44,'19'!Q44,'20'!Q44,'21'!Q44,'22'!Q44,'23'!Q44,'24'!Q44,'25'!Q44,'26'!Q44,'27'!Q44,'28'!Q44,'29'!Q44,'30'!Q44,'31'!Q44)</f>
        <v>0</v>
      </c>
      <c r="S17" s="172">
        <f>SUM('1'!R44,'2'!R44,'3'!R44,'4'!R44,'5'!R44,'6'!R44,'7'!R44,'8'!R44,'9'!R44,'10'!R44,'11'!R44,'12'!R44,'13'!R44,'14'!R44,'15'!R44,'16'!R44,'17'!R44,'18'!R44,'19'!R44,'20'!R44,'21'!R44,'22'!R44,'23'!R44,'24'!R44,'25'!R44,'26'!R44,'27'!R44,'28'!R44,'29'!R44,'30'!R44,'31'!R44)</f>
        <v>0</v>
      </c>
      <c r="T17" s="173">
        <f>SUM('1'!S44,'2'!S44,'3'!S44,'4'!S44,'5'!S44,'6'!S44,'7'!S44,'8'!S44,'9'!S44,'10'!S44,'11'!S44,'12'!S44,'13'!S44,'14'!S44,'15'!S44,'16'!S44,'17'!S44,'18'!S44,'19'!S44,'20'!S44,'21'!S44,'22'!S44,'23'!S44,'24'!S44,'25'!S44,'26'!S44,'27'!S44,'28'!S44,'29'!S44,'30'!S44,'31'!S44)</f>
        <v>0</v>
      </c>
      <c r="U17" s="1"/>
      <c r="V17" s="1"/>
      <c r="W17" s="1"/>
      <c r="X17" s="1"/>
      <c r="Y17" s="1"/>
      <c r="AH17"/>
      <c r="AI17"/>
      <c r="AJ17"/>
      <c r="AK17"/>
      <c r="AL17"/>
      <c r="AM17"/>
      <c r="AN17"/>
      <c r="AO17" s="214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</row>
    <row r="18" spans="1:94">
      <c r="A18" s="547" t="s">
        <v>100</v>
      </c>
      <c r="B18" s="547"/>
      <c r="C18" s="547"/>
      <c r="D18" s="953"/>
      <c r="E18" s="211">
        <f>SUM('1'!E45,'2'!E45,'3'!E45,'4'!E45,'5'!E45,'6'!E45,'7'!E45,'8'!E45,'9'!E45,'10'!E45,'11'!E45,'12'!EE45,'13'!EE45,'14'!EE45,'15'!EE45,'16'!EE45,'17'!E45,'18'!E45,'19'!E45,'20'!E45,'21'!E45,'22'!E45,'23'!E45,'24'!E45,'25'!E45,'26'!E45,'27'!E45,'28'!E45,'29'!E45,'30'!E45,'31'!E45)</f>
        <v>1</v>
      </c>
      <c r="F18" s="212">
        <f>SUM('1'!F45,'2'!F45,'3'!F45,'4'!F45,'5'!F45,'6'!F45,'7'!F45,'8'!F45,'9'!F45,'10'!F45,'11'!F45,'12'!EF45,'13'!EF45,'14'!EF45,'15'!EF45,'16'!EF45,'17'!F45,'18'!F45,'19'!F45,'20'!F45,'21'!F45,'22'!F45,'23'!F45,'24'!F45,'25'!F45,'26'!F45,'27'!F45,'28'!F45,'29'!F45,'30'!F45,'31'!F45)</f>
        <v>1</v>
      </c>
      <c r="G18" s="212">
        <f>SUM('1'!G45,'2'!G45,'3'!G45,'4'!G45,'5'!G45,'6'!G45,'7'!G45,'8'!G45,'9'!G45,'10'!G45,'11'!G45,'12'!EG45,'13'!EG45,'14'!EG45,'15'!EG45,'16'!EG45,'17'!G45,'18'!G45,'19'!G45,'20'!G45,'21'!G45,'22'!G45,'23'!G45,'24'!G45,'25'!G45,'26'!G45,'27'!G45,'28'!G45,'29'!G45,'30'!G45,'31'!G45)</f>
        <v>0</v>
      </c>
      <c r="H18" s="212">
        <f>SUM('1'!H45,'2'!H45,'3'!H45,'4'!H45,'5'!H45,'6'!H45,'7'!H45,'8'!H45,'9'!H45,'10'!H45,'11'!H45,'12'!EH45,'13'!EH45,'14'!EH45,'15'!EH45,'16'!EH45,'17'!H45,'18'!H45,'19'!H45,'20'!H45,'21'!H45,'22'!H45,'23'!H45,'24'!H45,'25'!H45,'26'!H45,'27'!H45,'28'!H45,'29'!H45,'30'!H45,'31'!H45)</f>
        <v>0</v>
      </c>
      <c r="I18" s="212">
        <f>SUM('1'!I45,'2'!I45,'3'!I45,'4'!I45,'5'!I45,'6'!I45,'7'!I45,'8'!I45,'9'!I45,'10'!I45,'11'!I45,'12'!EI45,'13'!EI45,'14'!EI45,'15'!EI45,'16'!EI45,'17'!I45,'18'!I45,'19'!I45,'20'!I45,'21'!I45,'22'!I45,'23'!I45,'24'!I45,'25'!I45,'26'!I45,'27'!I45,'28'!I45,'29'!I45,'30'!I45,'31'!I45)</f>
        <v>0</v>
      </c>
      <c r="J18" s="213">
        <f>SUM('1'!J45,'2'!J45,'3'!J45,'4'!J45,'5'!J45,'6'!J45,'7'!J45,'8'!J45,'9'!J45,'10'!J45,'11'!J45,'12'!EJ45,'13'!EJ45,'14'!EJ45,'15'!EJ45,'16'!EJ45,'17'!J45,'18'!J45,'19'!J45,'20'!J45,'21'!J45,'22'!J45,'23'!J45,'24'!J45,'25'!J45,'26'!J45,'27'!J45,'28'!J45,'29'!J45,'30'!J45,'31'!J45)</f>
        <v>0</v>
      </c>
      <c r="K18" s="952" t="s">
        <v>421</v>
      </c>
      <c r="L18" s="547"/>
      <c r="M18" s="547"/>
      <c r="N18" s="953"/>
      <c r="O18" s="171">
        <f>SUM('1'!N45,'2'!N45,'3'!N45,'4'!N45,'5'!N45,'6'!N45,'7'!N45,'8'!N45,'9'!N45,'10'!N45,'11'!N45,'12'!N45,'13'!N45,'14'!N45,'15'!N45,'16'!N45,'17'!N45,'18'!N45,'19'!N45,'20'!N45,'21'!N45,'22'!N45,'23'!N45,'24'!N45,'25'!N45,'26'!N45,'27'!N45,'28'!N45,'29'!N45,'30'!N45,'31'!N45)</f>
        <v>0</v>
      </c>
      <c r="P18" s="172">
        <f>SUM('1'!O45,'2'!O45,'3'!O45,'4'!O45,'5'!O45,'6'!O45,'7'!O45,'8'!O45,'9'!O45,'10'!O45,'11'!O45,'12'!O45,'13'!O45,'14'!O45,'15'!O45,'16'!O45,'17'!O45,'18'!O45,'19'!O45,'20'!O45,'21'!O45,'22'!O45,'23'!O45,'24'!O45,'25'!O45,'26'!O45,'27'!O45,'28'!O45,'29'!O45,'30'!O45,'31'!O45)</f>
        <v>0</v>
      </c>
      <c r="Q18" s="172">
        <f>SUM('1'!P45,'2'!P45,'3'!P45,'4'!P45,'5'!P45,'6'!P45,'7'!P45,'8'!P45,'9'!P45,'10'!P45,'11'!P45,'12'!P45,'13'!P45,'14'!P45,'15'!P45,'16'!P45,'17'!P45,'18'!P45,'19'!P45,'20'!P45,'21'!P45,'22'!P45,'23'!P45,'24'!P45,'25'!P45,'26'!P45,'27'!P45,'28'!P45,'29'!P45,'30'!P45,'31'!P45)</f>
        <v>0</v>
      </c>
      <c r="R18" s="172">
        <f>SUM('1'!Q45,'2'!Q45,'3'!Q45,'4'!Q45,'5'!Q45,'6'!Q45,'7'!Q45,'8'!Q45,'9'!Q45,'10'!Q45,'11'!Q45,'12'!Q45,'13'!Q45,'14'!Q45,'15'!Q45,'16'!Q45,'17'!Q45,'18'!Q45,'19'!Q45,'20'!Q45,'21'!Q45,'22'!Q45,'23'!Q45,'24'!Q45,'25'!Q45,'26'!Q45,'27'!Q45,'28'!Q45,'29'!Q45,'30'!Q45,'31'!Q45)</f>
        <v>0</v>
      </c>
      <c r="S18" s="172">
        <f>SUM('1'!R45,'2'!R45,'3'!R45,'4'!R45,'5'!R45,'6'!R45,'7'!R45,'8'!R45,'9'!R45,'10'!R45,'11'!R45,'12'!R45,'13'!R45,'14'!R45,'15'!R45,'16'!R45,'17'!R45,'18'!R45,'19'!R45,'20'!R45,'21'!R45,'22'!R45,'23'!R45,'24'!R45,'25'!R45,'26'!R45,'27'!R45,'28'!R45,'29'!R45,'30'!R45,'31'!R45)</f>
        <v>0</v>
      </c>
      <c r="T18" s="173">
        <f>SUM('1'!S45,'2'!S45,'3'!S45,'4'!S45,'5'!S45,'6'!S45,'7'!S45,'8'!S45,'9'!S45,'10'!S45,'11'!S45,'12'!S45,'13'!S45,'14'!S45,'15'!S45,'16'!S45,'17'!S45,'18'!S45,'19'!S45,'20'!S45,'21'!S45,'22'!S45,'23'!S45,'24'!S45,'25'!S45,'26'!S45,'27'!S45,'28'!S45,'29'!S45,'30'!S45,'31'!S45)</f>
        <v>0</v>
      </c>
      <c r="U18" s="1"/>
      <c r="V18" s="1"/>
      <c r="W18" s="1"/>
      <c r="X18" s="1"/>
      <c r="Y18" s="1"/>
      <c r="AH18"/>
      <c r="AI18"/>
      <c r="AJ18"/>
      <c r="AK18"/>
      <c r="AL18"/>
      <c r="AM18"/>
      <c r="AN18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</row>
    <row r="19" spans="1:94">
      <c r="A19" s="547" t="s">
        <v>609</v>
      </c>
      <c r="B19" s="547"/>
      <c r="C19" s="547"/>
      <c r="D19" s="953"/>
      <c r="E19" s="211">
        <f>SUM('1'!E46,'2'!E46,'3'!E46,'4'!E46,'5'!E46,'6'!E46,'7'!E46,'8'!E46,'9'!E46,'10'!E46,'11'!E46,'12'!EE46,'13'!EE46,'14'!EE46,'15'!EE46,'16'!EE46,'17'!E46,'18'!E46,'19'!E46,'20'!E46,'21'!E46,'22'!E46,'23'!E46,'24'!E46,'25'!E46,'26'!E46,'27'!E46,'28'!E46,'29'!E46,'30'!E46,'31'!E46)</f>
        <v>5</v>
      </c>
      <c r="F19" s="212">
        <f>SUM('1'!F46,'2'!F46,'3'!F46,'4'!F46,'5'!F46,'6'!F46,'7'!F46,'8'!F46,'9'!F46,'10'!F46,'11'!F46,'12'!EF46,'13'!EF46,'14'!EF46,'15'!EF46,'16'!EF46,'17'!F46,'18'!F46,'19'!F46,'20'!F46,'21'!F46,'22'!F46,'23'!F46,'24'!F46,'25'!F46,'26'!F46,'27'!F46,'28'!F46,'29'!F46,'30'!F46,'31'!F46)</f>
        <v>2</v>
      </c>
      <c r="G19" s="212">
        <f>SUM('1'!G46,'2'!G46,'3'!G46,'4'!G46,'5'!G46,'6'!G46,'7'!G46,'8'!G46,'9'!G46,'10'!G46,'11'!G46,'12'!EG46,'13'!EG46,'14'!EG46,'15'!EG46,'16'!EG46,'17'!G46,'18'!G46,'19'!G46,'20'!G46,'21'!G46,'22'!G46,'23'!G46,'24'!G46,'25'!G46,'26'!G46,'27'!G46,'28'!G46,'29'!G46,'30'!G46,'31'!G46)</f>
        <v>0</v>
      </c>
      <c r="H19" s="212">
        <f>SUM('1'!H46,'2'!H46,'3'!H46,'4'!H46,'5'!H46,'6'!H46,'7'!H46,'8'!H46,'9'!H46,'10'!H46,'11'!H46,'12'!EH46,'13'!EH46,'14'!EH46,'15'!EH46,'16'!EH46,'17'!H46,'18'!H46,'19'!H46,'20'!H46,'21'!H46,'22'!H46,'23'!H46,'24'!H46,'25'!H46,'26'!H46,'27'!H46,'28'!H46,'29'!H46,'30'!H46,'31'!H46)</f>
        <v>0</v>
      </c>
      <c r="I19" s="212">
        <f>SUM('1'!I46,'2'!I46,'3'!I46,'4'!I46,'5'!I46,'6'!I46,'7'!I46,'8'!I46,'9'!I46,'10'!I46,'11'!I46,'12'!EI46,'13'!EI46,'14'!EI46,'15'!EI46,'16'!EI46,'17'!I46,'18'!I46,'19'!I46,'20'!I46,'21'!I46,'22'!I46,'23'!I46,'24'!I46,'25'!I46,'26'!I46,'27'!I46,'28'!I46,'29'!I46,'30'!I46,'31'!I46)</f>
        <v>0</v>
      </c>
      <c r="J19" s="213">
        <f>SUM('1'!J46,'2'!J46,'3'!J46,'4'!J46,'5'!J46,'6'!J46,'7'!J46,'8'!J46,'9'!J46,'10'!J46,'11'!J46,'12'!EJ46,'13'!EJ46,'14'!EJ46,'15'!EJ46,'16'!EJ46,'17'!J46,'18'!J46,'19'!J46,'20'!J46,'21'!J46,'22'!J46,'23'!J46,'24'!J46,'25'!J46,'26'!J46,'27'!J46,'28'!J46,'29'!J46,'30'!J46,'31'!J46)</f>
        <v>0</v>
      </c>
      <c r="K19" s="952" t="s">
        <v>424</v>
      </c>
      <c r="L19" s="547"/>
      <c r="M19" s="547"/>
      <c r="N19" s="953"/>
      <c r="O19" s="171">
        <f>SUM('1'!N46,'2'!N46,'3'!N46,'4'!N46,'5'!N46,'6'!N46,'7'!N46,'8'!N46,'9'!N46,'10'!N46,'11'!N46,'12'!N46,'13'!N46,'14'!N46,'15'!N46,'16'!N46,'17'!N46,'18'!N46,'19'!N46,'20'!N46,'21'!N46,'22'!N46,'23'!N46,'24'!N46,'25'!N46,'26'!N46,'27'!N46,'28'!N46,'29'!N46,'30'!N46,'31'!N46)</f>
        <v>0</v>
      </c>
      <c r="P19" s="172">
        <f>SUM('1'!O46,'2'!O46,'3'!O46,'4'!O46,'5'!O46,'6'!O46,'7'!O46,'8'!O46,'9'!O46,'10'!O46,'11'!O46,'12'!O46,'13'!O46,'14'!O46,'15'!O46,'16'!O46,'17'!O46,'18'!O46,'19'!O46,'20'!O46,'21'!O46,'22'!O46,'23'!O46,'24'!O46,'25'!O46,'26'!O46,'27'!O46,'28'!O46,'29'!O46,'30'!O46,'31'!O46)</f>
        <v>0</v>
      </c>
      <c r="Q19" s="172">
        <f>SUM('1'!P46,'2'!P46,'3'!P46,'4'!P46,'5'!P46,'6'!P46,'7'!P46,'8'!P46,'9'!P46,'10'!P46,'11'!P46,'12'!P46,'13'!P46,'14'!P46,'15'!P46,'16'!P46,'17'!P46,'18'!P46,'19'!P46,'20'!P46,'21'!P46,'22'!P46,'23'!P46,'24'!P46,'25'!P46,'26'!P46,'27'!P46,'28'!P46,'29'!P46,'30'!P46,'31'!P46)</f>
        <v>0</v>
      </c>
      <c r="R19" s="172">
        <f>SUM('1'!Q46,'2'!Q46,'3'!Q46,'4'!Q46,'5'!Q46,'6'!Q46,'7'!Q46,'8'!Q46,'9'!Q46,'10'!Q46,'11'!Q46,'12'!Q46,'13'!Q46,'14'!Q46,'15'!Q46,'16'!Q46,'17'!Q46,'18'!Q46,'19'!Q46,'20'!Q46,'21'!Q46,'22'!Q46,'23'!Q46,'24'!Q46,'25'!Q46,'26'!Q46,'27'!Q46,'28'!Q46,'29'!Q46,'30'!Q46,'31'!Q46)</f>
        <v>0</v>
      </c>
      <c r="S19" s="172">
        <f>SUM('1'!R46,'2'!R46,'3'!R46,'4'!R46,'5'!R46,'6'!R46,'7'!R46,'8'!R46,'9'!R46,'10'!R46,'11'!R46,'12'!R46,'13'!R46,'14'!R46,'15'!R46,'16'!R46,'17'!R46,'18'!R46,'19'!R46,'20'!R46,'21'!R46,'22'!R46,'23'!R46,'24'!R46,'25'!R46,'26'!R46,'27'!R46,'28'!R46,'29'!R46,'30'!R46,'31'!R46)</f>
        <v>0</v>
      </c>
      <c r="T19" s="173">
        <f>SUM('1'!S46,'2'!S46,'3'!S46,'4'!S46,'5'!S46,'6'!S46,'7'!S46,'8'!S46,'9'!S46,'10'!S46,'11'!S46,'12'!S46,'13'!S46,'14'!S46,'15'!S46,'16'!S46,'17'!S46,'18'!S46,'19'!S46,'20'!S46,'21'!S46,'22'!S46,'23'!S46,'24'!S46,'25'!S46,'26'!S46,'27'!S46,'28'!S46,'29'!S46,'30'!S46,'31'!S46)</f>
        <v>0</v>
      </c>
      <c r="U19" s="1"/>
      <c r="V19" s="1"/>
      <c r="W19" s="1"/>
      <c r="X19" s="1"/>
      <c r="Y19" s="1"/>
      <c r="AH19"/>
      <c r="AI19"/>
      <c r="AJ19"/>
      <c r="AK19"/>
      <c r="AL19"/>
      <c r="AM19"/>
      <c r="AN19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</row>
    <row r="20" spans="1:94">
      <c r="A20" s="912" t="s">
        <v>106</v>
      </c>
      <c r="B20" s="912"/>
      <c r="C20" s="912"/>
      <c r="D20" s="913"/>
      <c r="E20" s="215">
        <f>SUM('1'!E47,'2'!E47,'3'!E47,'4'!E47,'5'!E47,'6'!E47,'7'!E47,'8'!E47,'9'!E47,'10'!E47,'11'!E47,'12'!EE47,'13'!EE47,'14'!EE47,'15'!EE47,'16'!EE47,'17'!E47,'18'!E47,'19'!E47,'20'!E47,'21'!E47,'22'!E47,'23'!E47,'24'!E47,'25'!E47,'26'!E47,'27'!E47,'28'!E47,'29'!E47,'30'!E47,'31'!E47)</f>
        <v>0</v>
      </c>
      <c r="F20" s="216">
        <f>SUM('1'!F47,'2'!F47,'3'!F47,'4'!F47,'5'!F47,'6'!F47,'7'!F47,'8'!F47,'9'!F47,'10'!F47,'11'!F47,'12'!EF47,'13'!EF47,'14'!EF47,'15'!EF47,'16'!EF47,'17'!F47,'18'!F47,'19'!F47,'20'!F47,'21'!F47,'22'!F47,'23'!F47,'24'!F47,'25'!F47,'26'!F47,'27'!F47,'28'!F47,'29'!F47,'30'!F47,'31'!F47)</f>
        <v>0</v>
      </c>
      <c r="G20" s="216">
        <f>SUM('1'!G47,'2'!G47,'3'!G47,'4'!G47,'5'!G47,'6'!G47,'7'!G47,'8'!G47,'9'!G47,'10'!G47,'11'!G47,'12'!EG47,'13'!EG47,'14'!EG47,'15'!EG47,'16'!EG47,'17'!G47,'18'!G47,'19'!G47,'20'!G47,'21'!G47,'22'!G47,'23'!G47,'24'!G47,'25'!G47,'26'!G47,'27'!G47,'28'!G47,'29'!G47,'30'!G47,'31'!G47)</f>
        <v>0</v>
      </c>
      <c r="H20" s="216">
        <f>SUM('1'!H47,'2'!H47,'3'!H47,'4'!H47,'5'!H47,'6'!H47,'7'!H47,'8'!H47,'9'!H47,'10'!H47,'11'!H47,'12'!EH47,'13'!EH47,'14'!EH47,'15'!EH47,'16'!EH47,'17'!H47,'18'!H47,'19'!H47,'20'!H47,'21'!H47,'22'!H47,'23'!H47,'24'!H47,'25'!H47,'26'!H47,'27'!H47,'28'!H47,'29'!H47,'30'!H47,'31'!H47)</f>
        <v>0</v>
      </c>
      <c r="I20" s="216">
        <f>SUM('1'!I47,'2'!I47,'3'!I47,'4'!I47,'5'!I47,'6'!I47,'7'!I47,'8'!I47,'9'!I47,'10'!I47,'11'!I47,'12'!EI47,'13'!EI47,'14'!EI47,'15'!EI47,'16'!EI47,'17'!I47,'18'!I47,'19'!I47,'20'!I47,'21'!I47,'22'!I47,'23'!I47,'24'!I47,'25'!I47,'26'!I47,'27'!I47,'28'!I47,'29'!I47,'30'!I47,'31'!I47)</f>
        <v>0</v>
      </c>
      <c r="J20" s="217">
        <f>SUM('1'!J47,'2'!J47,'3'!J47,'4'!J47,'5'!J47,'6'!J47,'7'!J47,'8'!J47,'9'!J47,'10'!J47,'11'!J47,'12'!EJ47,'13'!EJ47,'14'!EJ47,'15'!EJ47,'16'!EJ47,'17'!J47,'18'!J47,'19'!J47,'20'!J47,'21'!J47,'22'!J47,'23'!J47,'24'!J47,'25'!J47,'26'!J47,'27'!J47,'28'!J47,'29'!J47,'30'!J47,'31'!J47)</f>
        <v>0</v>
      </c>
      <c r="K20" s="951" t="s">
        <v>107</v>
      </c>
      <c r="L20" s="912"/>
      <c r="M20" s="912"/>
      <c r="N20" s="913"/>
      <c r="O20" s="177">
        <f>SUM('1'!N47,'2'!N47,'3'!N47,'4'!N47,'5'!N47,'6'!N47,'7'!N47,'8'!N47,'9'!N47,'10'!N47,'11'!N47,'12'!N47,'13'!N47,'14'!N47,'15'!N47,'16'!N47,'17'!N47,'18'!N47,'19'!N47,'20'!N47,'21'!N47,'22'!N47,'23'!N47,'24'!N47,'25'!N47,'26'!N47,'27'!N47,'28'!N47,'29'!N47,'30'!N47,'31'!N47)</f>
        <v>0</v>
      </c>
      <c r="P20" s="178">
        <f>SUM('1'!O47,'2'!O47,'3'!O47,'4'!O47,'5'!O47,'6'!O47,'7'!O47,'8'!O47,'9'!O47,'10'!O47,'11'!O47,'12'!O47,'13'!O47,'14'!O47,'15'!O47,'16'!O47,'17'!O47,'18'!O47,'19'!O47,'20'!O47,'21'!O47,'22'!O47,'23'!O47,'24'!O47,'25'!O47,'26'!O47,'27'!O47,'28'!O47,'29'!O47,'30'!O47,'31'!O47)</f>
        <v>0</v>
      </c>
      <c r="Q20" s="178">
        <f>SUM('1'!P47,'2'!P47,'3'!P47,'4'!P47,'5'!P47,'6'!P47,'7'!P47,'8'!P47,'9'!P47,'10'!P47,'11'!P47,'12'!P47,'13'!P47,'14'!P47,'15'!P47,'16'!P47,'17'!P47,'18'!P47,'19'!P47,'20'!P47,'21'!P47,'22'!P47,'23'!P47,'24'!P47,'25'!P47,'26'!P47,'27'!P47,'28'!P47,'29'!P47,'30'!P47,'31'!P47)</f>
        <v>0</v>
      </c>
      <c r="R20" s="178">
        <f>SUM('1'!Q47,'2'!Q47,'3'!Q47,'4'!Q47,'5'!Q47,'6'!Q47,'7'!Q47,'8'!Q47,'9'!Q47,'10'!Q47,'11'!Q47,'12'!Q47,'13'!Q47,'14'!Q47,'15'!Q47,'16'!Q47,'17'!Q47,'18'!Q47,'19'!Q47,'20'!Q47,'21'!Q47,'22'!Q47,'23'!Q47,'24'!Q47,'25'!Q47,'26'!Q47,'27'!Q47,'28'!Q47,'29'!Q47,'30'!Q47,'31'!Q47)</f>
        <v>0</v>
      </c>
      <c r="S20" s="178">
        <f>SUM('1'!R47,'2'!R47,'3'!R47,'4'!R47,'5'!R47,'6'!R47,'7'!R47,'8'!R47,'9'!R47,'10'!R47,'11'!R47,'12'!R47,'13'!R47,'14'!R47,'15'!R47,'16'!R47,'17'!R47,'18'!R47,'19'!R47,'20'!R47,'21'!R47,'22'!R47,'23'!R47,'24'!R47,'25'!R47,'26'!R47,'27'!R47,'28'!R47,'29'!R47,'30'!R47,'31'!R47)</f>
        <v>0</v>
      </c>
      <c r="T20" s="179">
        <f>SUM('1'!S47,'2'!S47,'3'!S47,'4'!S47,'5'!S47,'6'!S47,'7'!S47,'8'!S47,'9'!S47,'10'!S47,'11'!S47,'12'!S47,'13'!S47,'14'!S47,'15'!S47,'16'!S47,'17'!S47,'18'!S47,'19'!S47,'20'!S47,'21'!S47,'22'!S47,'23'!S47,'24'!S47,'25'!S47,'26'!S47,'27'!S47,'28'!S47,'29'!S47,'30'!S47,'31'!S47)</f>
        <v>0</v>
      </c>
      <c r="U20" s="1"/>
      <c r="V20" s="1"/>
      <c r="W20" s="1"/>
      <c r="X20" s="1"/>
      <c r="Y20" s="1"/>
      <c r="AH20"/>
      <c r="AI20"/>
      <c r="AJ20"/>
      <c r="AK20"/>
      <c r="AL20"/>
      <c r="AM20"/>
      <c r="AN20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</row>
    <row r="21" spans="1:94">
      <c r="A21" s="912" t="s">
        <v>109</v>
      </c>
      <c r="B21" s="912"/>
      <c r="C21" s="912"/>
      <c r="D21" s="913"/>
      <c r="E21" s="215">
        <f>SUM('1'!E48,'2'!E48,'3'!E48,'4'!E48,'5'!E48,'6'!E48,'7'!E48,'8'!E48,'9'!E48,'10'!E48,'11'!E48,'12'!EE48,'13'!EE48,'14'!EE48,'15'!EE48,'16'!EE48,'17'!E48,'18'!E48,'19'!E48,'20'!E48,'21'!E48,'22'!E48,'23'!E48,'24'!E48,'25'!E48,'26'!E48,'27'!E48,'28'!E48,'29'!E48,'30'!E48,'31'!E48)</f>
        <v>0</v>
      </c>
      <c r="F21" s="216">
        <f>SUM('1'!F48,'2'!F48,'3'!F48,'4'!F48,'5'!F48,'6'!F48,'7'!F48,'8'!F48,'9'!F48,'10'!F48,'11'!F48,'12'!EF48,'13'!EF48,'14'!EF48,'15'!EF48,'16'!EF48,'17'!F48,'18'!F48,'19'!F48,'20'!F48,'21'!F48,'22'!F48,'23'!F48,'24'!F48,'25'!F48,'26'!F48,'27'!F48,'28'!F48,'29'!F48,'30'!F48,'31'!F48)</f>
        <v>0</v>
      </c>
      <c r="G21" s="216">
        <f>SUM('1'!G48,'2'!G48,'3'!G48,'4'!G48,'5'!G48,'6'!G48,'7'!G48,'8'!G48,'9'!G48,'10'!G48,'11'!G48,'12'!EG48,'13'!EG48,'14'!EG48,'15'!EG48,'16'!EG48,'17'!G48,'18'!G48,'19'!G48,'20'!G48,'21'!G48,'22'!G48,'23'!G48,'24'!G48,'25'!G48,'26'!G48,'27'!G48,'28'!G48,'29'!G48,'30'!G48,'31'!G48)</f>
        <v>0</v>
      </c>
      <c r="H21" s="216">
        <f>SUM('1'!H48,'2'!H48,'3'!H48,'4'!H48,'5'!H48,'6'!H48,'7'!H48,'8'!H48,'9'!H48,'10'!H48,'11'!H48,'12'!EH48,'13'!EH48,'14'!EH48,'15'!EH48,'16'!EH48,'17'!H48,'18'!H48,'19'!H48,'20'!H48,'21'!H48,'22'!H48,'23'!H48,'24'!H48,'25'!H48,'26'!H48,'27'!H48,'28'!H48,'29'!H48,'30'!H48,'31'!H48)</f>
        <v>0</v>
      </c>
      <c r="I21" s="216">
        <f>SUM('1'!I48,'2'!I48,'3'!I48,'4'!I48,'5'!I48,'6'!I48,'7'!I48,'8'!I48,'9'!I48,'10'!I48,'11'!I48,'12'!EI48,'13'!EI48,'14'!EI48,'15'!EI48,'16'!EI48,'17'!I48,'18'!I48,'19'!I48,'20'!I48,'21'!I48,'22'!I48,'23'!I48,'24'!I48,'25'!I48,'26'!I48,'27'!I48,'28'!I48,'29'!I48,'30'!I48,'31'!I48)</f>
        <v>0</v>
      </c>
      <c r="J21" s="217">
        <f>SUM('1'!J48,'2'!J48,'3'!J48,'4'!J48,'5'!J48,'6'!J48,'7'!J48,'8'!J48,'9'!J48,'10'!J48,'11'!J48,'12'!EJ48,'13'!EJ48,'14'!EJ48,'15'!EJ48,'16'!EJ48,'17'!J48,'18'!J48,'19'!J48,'20'!J48,'21'!J48,'22'!J48,'23'!J48,'24'!J48,'25'!J48,'26'!J48,'27'!J48,'28'!J48,'29'!J48,'30'!J48,'31'!J48)</f>
        <v>0</v>
      </c>
      <c r="K21" s="951" t="s">
        <v>110</v>
      </c>
      <c r="L21" s="912"/>
      <c r="M21" s="912"/>
      <c r="N21" s="913"/>
      <c r="O21" s="177">
        <f>SUM('1'!N48,'2'!N48,'3'!N48,'4'!N48,'5'!N48,'6'!N48,'7'!N48,'8'!N48,'9'!N48,'10'!N48,'11'!N48,'12'!N48,'13'!N48,'14'!N48,'15'!N48,'16'!N48,'17'!N48,'18'!N48,'19'!N48,'20'!N48,'21'!N48,'22'!N48,'23'!N48,'24'!N48,'25'!N48,'26'!N48,'27'!N48,'28'!N48,'29'!N48,'30'!N48,'31'!N48)</f>
        <v>0</v>
      </c>
      <c r="P21" s="178">
        <f>SUM('1'!O48,'2'!O48,'3'!O48,'4'!O48,'5'!O48,'6'!O48,'7'!O48,'8'!O48,'9'!O48,'10'!O48,'11'!O48,'12'!O48,'13'!O48,'14'!O48,'15'!O48,'16'!O48,'17'!O48,'18'!O48,'19'!O48,'20'!O48,'21'!O48,'22'!O48,'23'!O48,'24'!O48,'25'!O48,'26'!O48,'27'!O48,'28'!O48,'29'!O48,'30'!O48,'31'!O48)</f>
        <v>0</v>
      </c>
      <c r="Q21" s="178">
        <f>SUM('1'!P48,'2'!P48,'3'!P48,'4'!P48,'5'!P48,'6'!P48,'7'!P48,'8'!P48,'9'!P48,'10'!P48,'11'!P48,'12'!P48,'13'!P48,'14'!P48,'15'!P48,'16'!P48,'17'!P48,'18'!P48,'19'!P48,'20'!P48,'21'!P48,'22'!P48,'23'!P48,'24'!P48,'25'!P48,'26'!P48,'27'!P48,'28'!P48,'29'!P48,'30'!P48,'31'!P48)</f>
        <v>0</v>
      </c>
      <c r="R21" s="178">
        <f>SUM('1'!Q48,'2'!Q48,'3'!Q48,'4'!Q48,'5'!Q48,'6'!Q48,'7'!Q48,'8'!Q48,'9'!Q48,'10'!Q48,'11'!Q48,'12'!Q48,'13'!Q48,'14'!Q48,'15'!Q48,'16'!Q48,'17'!Q48,'18'!Q48,'19'!Q48,'20'!Q48,'21'!Q48,'22'!Q48,'23'!Q48,'24'!Q48,'25'!Q48,'26'!Q48,'27'!Q48,'28'!Q48,'29'!Q48,'30'!Q48,'31'!Q48)</f>
        <v>0</v>
      </c>
      <c r="S21" s="178">
        <f>SUM('1'!R48,'2'!R48,'3'!R48,'4'!R48,'5'!R48,'6'!R48,'7'!R48,'8'!R48,'9'!R48,'10'!R48,'11'!R48,'12'!R48,'13'!R48,'14'!R48,'15'!R48,'16'!R48,'17'!R48,'18'!R48,'19'!R48,'20'!R48,'21'!R48,'22'!R48,'23'!R48,'24'!R48,'25'!R48,'26'!R48,'27'!R48,'28'!R48,'29'!R48,'30'!R48,'31'!R48)</f>
        <v>0</v>
      </c>
      <c r="T21" s="179">
        <f>SUM('1'!S48,'2'!S48,'3'!S48,'4'!S48,'5'!S48,'6'!S48,'7'!S48,'8'!S48,'9'!S48,'10'!S48,'11'!S48,'12'!S48,'13'!S48,'14'!S48,'15'!S48,'16'!S48,'17'!S48,'18'!S48,'19'!S48,'20'!S48,'21'!S48,'22'!S48,'23'!S48,'24'!S48,'25'!S48,'26'!S48,'27'!S48,'28'!S48,'29'!S48,'30'!S48,'31'!S48)</f>
        <v>0</v>
      </c>
      <c r="U21" s="1"/>
      <c r="V21" s="1"/>
      <c r="W21" s="1"/>
      <c r="X21" s="1"/>
      <c r="Y21" s="1"/>
      <c r="AH21"/>
      <c r="AI21"/>
      <c r="AJ21"/>
      <c r="AK21"/>
      <c r="AL21"/>
      <c r="AM21"/>
      <c r="AN2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</row>
    <row r="22" spans="1:94">
      <c r="A22" s="912" t="s">
        <v>610</v>
      </c>
      <c r="B22" s="912"/>
      <c r="C22" s="912"/>
      <c r="D22" s="913"/>
      <c r="E22" s="215">
        <f>SUM('1'!E49,'2'!E49,'3'!E49,'4'!E49,'5'!E49,'6'!E49,'7'!E49,'8'!E49,'9'!E49,'10'!E49,'11'!E49,'12'!EE49,'13'!EE49,'14'!EE49,'15'!EE49,'16'!EE49,'17'!E49,'18'!E49,'19'!E49,'20'!E49,'21'!E49,'22'!E49,'23'!E49,'24'!E49,'25'!E49,'26'!E49,'27'!E49,'28'!E49,'29'!E49,'30'!E49,'31'!E49)</f>
        <v>0</v>
      </c>
      <c r="F22" s="216">
        <f>SUM('1'!F49,'2'!F49,'3'!F49,'4'!F49,'5'!F49,'6'!F49,'7'!F49,'8'!F49,'9'!F49,'10'!F49,'11'!F49,'12'!EF49,'13'!EF49,'14'!EF49,'15'!EF49,'16'!EF49,'17'!F49,'18'!F49,'19'!F49,'20'!F49,'21'!F49,'22'!F49,'23'!F49,'24'!F49,'25'!F49,'26'!F49,'27'!F49,'28'!F49,'29'!F49,'30'!F49,'31'!F49)</f>
        <v>0</v>
      </c>
      <c r="G22" s="216">
        <f>SUM('1'!G49,'2'!G49,'3'!G49,'4'!G49,'5'!G49,'6'!G49,'7'!G49,'8'!G49,'9'!G49,'10'!G49,'11'!G49,'12'!EG49,'13'!EG49,'14'!EG49,'15'!EG49,'16'!EG49,'17'!G49,'18'!G49,'19'!G49,'20'!G49,'21'!G49,'22'!G49,'23'!G49,'24'!G49,'25'!G49,'26'!G49,'27'!G49,'28'!G49,'29'!G49,'30'!G49,'31'!G49)</f>
        <v>0</v>
      </c>
      <c r="H22" s="216">
        <f>SUM('1'!H49,'2'!H49,'3'!H49,'4'!H49,'5'!H49,'6'!H49,'7'!H49,'8'!H49,'9'!H49,'10'!H49,'11'!H49,'12'!EH49,'13'!EH49,'14'!EH49,'15'!EH49,'16'!EH49,'17'!H49,'18'!H49,'19'!H49,'20'!H49,'21'!H49,'22'!H49,'23'!H49,'24'!H49,'25'!H49,'26'!H49,'27'!H49,'28'!H49,'29'!H49,'30'!H49,'31'!H49)</f>
        <v>0</v>
      </c>
      <c r="I22" s="216">
        <f>SUM('1'!I49,'2'!I49,'3'!I49,'4'!I49,'5'!I49,'6'!I49,'7'!I49,'8'!I49,'9'!I49,'10'!I49,'11'!I49,'12'!EI49,'13'!EI49,'14'!EI49,'15'!EI49,'16'!EI49,'17'!I49,'18'!I49,'19'!I49,'20'!I49,'21'!I49,'22'!I49,'23'!I49,'24'!I49,'25'!I49,'26'!I49,'27'!I49,'28'!I49,'29'!I49,'30'!I49,'31'!I49)</f>
        <v>0</v>
      </c>
      <c r="J22" s="217">
        <f>SUM('1'!J49,'2'!J49,'3'!J49,'4'!J49,'5'!J49,'6'!J49,'7'!J49,'8'!J49,'9'!J49,'10'!J49,'11'!J49,'12'!EJ49,'13'!EJ49,'14'!EJ49,'15'!EJ49,'16'!EJ49,'17'!J49,'18'!J49,'19'!J49,'20'!J49,'21'!J49,'22'!J49,'23'!J49,'24'!J49,'25'!J49,'26'!J49,'27'!J49,'28'!J49,'29'!J49,'30'!J49,'31'!J49)</f>
        <v>0</v>
      </c>
      <c r="K22" s="951" t="s">
        <v>113</v>
      </c>
      <c r="L22" s="912"/>
      <c r="M22" s="912"/>
      <c r="N22" s="913"/>
      <c r="O22" s="177">
        <f>SUM('1'!N49,'2'!N49,'3'!N49,'4'!N49,'5'!N49,'6'!N49,'7'!N49,'8'!N49,'9'!N49,'10'!N49,'11'!N49,'12'!N49,'13'!N49,'14'!N49,'15'!N49,'16'!N49,'17'!N49,'18'!N49,'19'!N49,'20'!N49,'21'!N49,'22'!N49,'23'!N49,'24'!N49,'25'!N49,'26'!N49,'27'!N49,'28'!N49,'29'!N49,'30'!N49,'31'!N49)</f>
        <v>0</v>
      </c>
      <c r="P22" s="178">
        <f>SUM('1'!O49,'2'!O49,'3'!O49,'4'!O49,'5'!O49,'6'!O49,'7'!O49,'8'!O49,'9'!O49,'10'!O49,'11'!O49,'12'!O49,'13'!O49,'14'!O49,'15'!O49,'16'!O49,'17'!O49,'18'!O49,'19'!O49,'20'!O49,'21'!O49,'22'!O49,'23'!O49,'24'!O49,'25'!O49,'26'!O49,'27'!O49,'28'!O49,'29'!O49,'30'!O49,'31'!O49)</f>
        <v>0</v>
      </c>
      <c r="Q22" s="178">
        <f>SUM('1'!P49,'2'!P49,'3'!P49,'4'!P49,'5'!P49,'6'!P49,'7'!P49,'8'!P49,'9'!P49,'10'!P49,'11'!P49,'12'!P49,'13'!P49,'14'!P49,'15'!P49,'16'!P49,'17'!P49,'18'!P49,'19'!P49,'20'!P49,'21'!P49,'22'!P49,'23'!P49,'24'!P49,'25'!P49,'26'!P49,'27'!P49,'28'!P49,'29'!P49,'30'!P49,'31'!P49)</f>
        <v>0</v>
      </c>
      <c r="R22" s="178">
        <f>SUM('1'!Q49,'2'!Q49,'3'!Q49,'4'!Q49,'5'!Q49,'6'!Q49,'7'!Q49,'8'!Q49,'9'!Q49,'10'!Q49,'11'!Q49,'12'!Q49,'13'!Q49,'14'!Q49,'15'!Q49,'16'!Q49,'17'!Q49,'18'!Q49,'19'!Q49,'20'!Q49,'21'!Q49,'22'!Q49,'23'!Q49,'24'!Q49,'25'!Q49,'26'!Q49,'27'!Q49,'28'!Q49,'29'!Q49,'30'!Q49,'31'!Q49)</f>
        <v>0</v>
      </c>
      <c r="S22" s="178">
        <f>SUM('1'!R49,'2'!R49,'3'!R49,'4'!R49,'5'!R49,'6'!R49,'7'!R49,'8'!R49,'9'!R49,'10'!R49,'11'!R49,'12'!R49,'13'!R49,'14'!R49,'15'!R49,'16'!R49,'17'!R49,'18'!R49,'19'!R49,'20'!R49,'21'!R49,'22'!R49,'23'!R49,'24'!R49,'25'!R49,'26'!R49,'27'!R49,'28'!R49,'29'!R49,'30'!R49,'31'!R49)</f>
        <v>0</v>
      </c>
      <c r="T22" s="179">
        <f>SUM('1'!S49,'2'!S49,'3'!S49,'4'!S49,'5'!S49,'6'!S49,'7'!S49,'8'!S49,'9'!S49,'10'!S49,'11'!S49,'12'!S49,'13'!S49,'14'!S49,'15'!S49,'16'!S49,'17'!S49,'18'!S49,'19'!S49,'20'!S49,'21'!S49,'22'!S49,'23'!S49,'24'!S49,'25'!S49,'26'!S49,'27'!S49,'28'!S49,'29'!S49,'30'!S49,'31'!S49)</f>
        <v>0</v>
      </c>
      <c r="U22" s="1"/>
      <c r="V22" s="1"/>
      <c r="W22" s="1"/>
      <c r="X22" s="1"/>
      <c r="Y22" s="1"/>
      <c r="AH22"/>
      <c r="AI22"/>
      <c r="AJ22"/>
      <c r="AK22"/>
      <c r="AL22"/>
      <c r="AM22"/>
      <c r="AN22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</row>
    <row r="23" spans="1:94">
      <c r="A23" s="912" t="s">
        <v>115</v>
      </c>
      <c r="B23" s="912"/>
      <c r="C23" s="912"/>
      <c r="D23" s="913"/>
      <c r="E23" s="215">
        <f>SUM('1'!E50,'2'!E50,'3'!E50,'4'!E50,'5'!E50,'6'!E50,'7'!E50,'8'!E50,'9'!E50,'10'!E50,'11'!E50,'12'!EE50,'13'!EE50,'14'!EE50,'15'!EE50,'16'!EE50,'17'!E50,'18'!E50,'19'!E50,'20'!E50,'21'!E50,'22'!E50,'23'!E50,'24'!E50,'25'!E50,'26'!E50,'27'!E50,'28'!E50,'29'!E50,'30'!E50,'31'!E50)</f>
        <v>0</v>
      </c>
      <c r="F23" s="216">
        <f>SUM('1'!F50,'2'!F50,'3'!F50,'4'!F50,'5'!F50,'6'!F50,'7'!F50,'8'!F50,'9'!F50,'10'!F50,'11'!F50,'12'!EF50,'13'!EF50,'14'!EF50,'15'!EF50,'16'!EF50,'17'!F50,'18'!F50,'19'!F50,'20'!F50,'21'!F50,'22'!F50,'23'!F50,'24'!F50,'25'!F50,'26'!F50,'27'!F50,'28'!F50,'29'!F50,'30'!F50,'31'!F50)</f>
        <v>3</v>
      </c>
      <c r="G23" s="216">
        <f>SUM('1'!G50,'2'!G50,'3'!G50,'4'!G50,'5'!G50,'6'!G50,'7'!G50,'8'!G50,'9'!G50,'10'!G50,'11'!G50,'12'!EG50,'13'!EG50,'14'!EG50,'15'!EG50,'16'!EG50,'17'!G50,'18'!G50,'19'!G50,'20'!G50,'21'!G50,'22'!G50,'23'!G50,'24'!G50,'25'!G50,'26'!G50,'27'!G50,'28'!G50,'29'!G50,'30'!G50,'31'!G50)</f>
        <v>0</v>
      </c>
      <c r="H23" s="216">
        <f>SUM('1'!H50,'2'!H50,'3'!H50,'4'!H50,'5'!H50,'6'!H50,'7'!H50,'8'!H50,'9'!H50,'10'!H50,'11'!H50,'12'!EH50,'13'!EH50,'14'!EH50,'15'!EH50,'16'!EH50,'17'!H50,'18'!H50,'19'!H50,'20'!H50,'21'!H50,'22'!H50,'23'!H50,'24'!H50,'25'!H50,'26'!H50,'27'!H50,'28'!H50,'29'!H50,'30'!H50,'31'!H50)</f>
        <v>0</v>
      </c>
      <c r="I23" s="216">
        <f>SUM('1'!I50,'2'!I50,'3'!I50,'4'!I50,'5'!I50,'6'!I50,'7'!I50,'8'!I50,'9'!I50,'10'!I50,'11'!I50,'12'!EI50,'13'!EI50,'14'!EI50,'15'!EI50,'16'!EI50,'17'!I50,'18'!I50,'19'!I50,'20'!I50,'21'!I50,'22'!I50,'23'!I50,'24'!I50,'25'!I50,'26'!I50,'27'!I50,'28'!I50,'29'!I50,'30'!I50,'31'!I50)</f>
        <v>0</v>
      </c>
      <c r="J23" s="217">
        <f>SUM('1'!J50,'2'!J50,'3'!J50,'4'!J50,'5'!J50,'6'!J50,'7'!J50,'8'!J50,'9'!J50,'10'!J50,'11'!J50,'12'!EJ50,'13'!EJ50,'14'!EJ50,'15'!EJ50,'16'!EJ50,'17'!J50,'18'!J50,'19'!J50,'20'!J50,'21'!J50,'22'!J50,'23'!J50,'24'!J50,'25'!J50,'26'!J50,'27'!J50,'28'!J50,'29'!J50,'30'!J50,'31'!J50)</f>
        <v>0</v>
      </c>
      <c r="K23" s="951" t="s">
        <v>116</v>
      </c>
      <c r="L23" s="912"/>
      <c r="M23" s="912"/>
      <c r="N23" s="913"/>
      <c r="O23" s="177">
        <f>SUM('1'!N50,'2'!N50,'3'!N50,'4'!N50,'5'!N50,'6'!N50,'7'!N50,'8'!N50,'9'!N50,'10'!N50,'11'!N50,'12'!N50,'13'!N50,'14'!N50,'15'!N50,'16'!N50,'17'!N50,'18'!N50,'19'!N50,'20'!N50,'21'!N50,'22'!N50,'23'!N50,'24'!N50,'25'!N50,'26'!N50,'27'!N50,'28'!N50,'29'!N50,'30'!N50,'31'!N50)</f>
        <v>12</v>
      </c>
      <c r="P23" s="178">
        <f>SUM('1'!O50,'2'!O50,'3'!O50,'4'!O50,'5'!O50,'6'!O50,'7'!O50,'8'!O50,'9'!O50,'10'!O50,'11'!O50,'12'!O50,'13'!O50,'14'!O50,'15'!O50,'16'!O50,'17'!O50,'18'!O50,'19'!O50,'20'!O50,'21'!O50,'22'!O50,'23'!O50,'24'!O50,'25'!O50,'26'!O50,'27'!O50,'28'!O50,'29'!O50,'30'!O50,'31'!O50)</f>
        <v>4</v>
      </c>
      <c r="Q23" s="178">
        <f>SUM('1'!P50,'2'!P50,'3'!P50,'4'!P50,'5'!P50,'6'!P50,'7'!P50,'8'!P50,'9'!P50,'10'!P50,'11'!P50,'12'!P50,'13'!P50,'14'!P50,'15'!P50,'16'!P50,'17'!P50,'18'!P50,'19'!P50,'20'!P50,'21'!P50,'22'!P50,'23'!P50,'24'!P50,'25'!P50,'26'!P50,'27'!P50,'28'!P50,'29'!P50,'30'!P50,'31'!P50)</f>
        <v>0</v>
      </c>
      <c r="R23" s="178">
        <f>SUM('1'!Q50,'2'!Q50,'3'!Q50,'4'!Q50,'5'!Q50,'6'!Q50,'7'!Q50,'8'!Q50,'9'!Q50,'10'!Q50,'11'!Q50,'12'!Q50,'13'!Q50,'14'!Q50,'15'!Q50,'16'!Q50,'17'!Q50,'18'!Q50,'19'!Q50,'20'!Q50,'21'!Q50,'22'!Q50,'23'!Q50,'24'!Q50,'25'!Q50,'26'!Q50,'27'!Q50,'28'!Q50,'29'!Q50,'30'!Q50,'31'!Q50)</f>
        <v>0</v>
      </c>
      <c r="S23" s="178">
        <f>SUM('1'!R50,'2'!R50,'3'!R50,'4'!R50,'5'!R50,'6'!R50,'7'!R50,'8'!R50,'9'!R50,'10'!R50,'11'!R50,'12'!R50,'13'!R50,'14'!R50,'15'!R50,'16'!R50,'17'!R50,'18'!R50,'19'!R50,'20'!R50,'21'!R50,'22'!R50,'23'!R50,'24'!R50,'25'!R50,'26'!R50,'27'!R50,'28'!R50,'29'!R50,'30'!R50,'31'!R50)</f>
        <v>0</v>
      </c>
      <c r="T23" s="179">
        <f>SUM('1'!S50,'2'!S50,'3'!S50,'4'!S50,'5'!S50,'6'!S50,'7'!S50,'8'!S50,'9'!S50,'10'!S50,'11'!S50,'12'!S50,'13'!S50,'14'!S50,'15'!S50,'16'!S50,'17'!S50,'18'!S50,'19'!S50,'20'!S50,'21'!S50,'22'!S50,'23'!S50,'24'!S50,'25'!S50,'26'!S50,'27'!S50,'28'!S50,'29'!S50,'30'!S50,'31'!S50)</f>
        <v>0</v>
      </c>
      <c r="U23" s="1"/>
      <c r="V23" s="1"/>
      <c r="W23" s="1"/>
      <c r="X23" s="1"/>
      <c r="Y23" s="1"/>
      <c r="AH23"/>
      <c r="AI23"/>
      <c r="AJ23"/>
      <c r="AK23"/>
      <c r="AL23"/>
      <c r="AM23"/>
      <c r="AN23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</row>
    <row r="24" spans="1:94">
      <c r="A24" s="912" t="s">
        <v>118</v>
      </c>
      <c r="B24" s="912"/>
      <c r="C24" s="912"/>
      <c r="D24" s="913"/>
      <c r="E24" s="215">
        <f>SUM('1'!E51,'2'!E51,'3'!E51,'4'!E51,'5'!E51,'6'!E51,'7'!E51,'8'!E51,'9'!E51,'10'!E51,'11'!E51,'12'!EE51,'13'!EE51,'14'!EE51,'15'!EE51,'16'!EE51,'17'!E51,'18'!E51,'19'!E51,'20'!E51,'21'!E51,'22'!E51,'23'!E51,'24'!E51,'25'!E51,'26'!E51,'27'!E51,'28'!E51,'29'!E51,'30'!E51,'31'!E51)</f>
        <v>1</v>
      </c>
      <c r="F24" s="216">
        <f>SUM('1'!F51,'2'!F51,'3'!F51,'4'!F51,'5'!F51,'6'!F51,'7'!F51,'8'!F51,'9'!F51,'10'!F51,'11'!F51,'12'!EF51,'13'!EF51,'14'!EF51,'15'!EF51,'16'!EF51,'17'!F51,'18'!F51,'19'!F51,'20'!F51,'21'!F51,'22'!F51,'23'!F51,'24'!F51,'25'!F51,'26'!F51,'27'!F51,'28'!F51,'29'!F51,'30'!F51,'31'!F51)</f>
        <v>0</v>
      </c>
      <c r="G24" s="216">
        <f>SUM('1'!G51,'2'!G51,'3'!G51,'4'!G51,'5'!G51,'6'!G51,'7'!G51,'8'!G51,'9'!G51,'10'!G51,'11'!G51,'12'!EG51,'13'!EG51,'14'!EG51,'15'!EG51,'16'!EG51,'17'!G51,'18'!G51,'19'!G51,'20'!G51,'21'!G51,'22'!G51,'23'!G51,'24'!G51,'25'!G51,'26'!G51,'27'!G51,'28'!G51,'29'!G51,'30'!G51,'31'!G51)</f>
        <v>0</v>
      </c>
      <c r="H24" s="216">
        <f>SUM('1'!H51,'2'!H51,'3'!H51,'4'!H51,'5'!H51,'6'!H51,'7'!H51,'8'!H51,'9'!H51,'10'!H51,'11'!H51,'12'!EH51,'13'!EH51,'14'!EH51,'15'!EH51,'16'!EH51,'17'!H51,'18'!H51,'19'!H51,'20'!H51,'21'!H51,'22'!H51,'23'!H51,'24'!H51,'25'!H51,'26'!H51,'27'!H51,'28'!H51,'29'!H51,'30'!H51,'31'!H51)</f>
        <v>0</v>
      </c>
      <c r="I24" s="216">
        <f>SUM('1'!I51,'2'!I51,'3'!I51,'4'!I51,'5'!I51,'6'!I51,'7'!I51,'8'!I51,'9'!I51,'10'!I51,'11'!I51,'12'!EI51,'13'!EI51,'14'!EI51,'15'!EI51,'16'!EI51,'17'!I51,'18'!I51,'19'!I51,'20'!I51,'21'!I51,'22'!I51,'23'!I51,'24'!I51,'25'!I51,'26'!I51,'27'!I51,'28'!I51,'29'!I51,'30'!I51,'31'!I51)</f>
        <v>0</v>
      </c>
      <c r="J24" s="217">
        <f>SUM('1'!J51,'2'!J51,'3'!J51,'4'!J51,'5'!J51,'6'!J51,'7'!J51,'8'!J51,'9'!J51,'10'!J51,'11'!J51,'12'!EJ51,'13'!EJ51,'14'!EJ51,'15'!EJ51,'16'!EJ51,'17'!J51,'18'!J51,'19'!J51,'20'!J51,'21'!J51,'22'!J51,'23'!J51,'24'!J51,'25'!J51,'26'!J51,'27'!J51,'28'!J51,'29'!J51,'30'!J51,'31'!J51)</f>
        <v>0</v>
      </c>
      <c r="K24" s="951" t="s">
        <v>119</v>
      </c>
      <c r="L24" s="912"/>
      <c r="M24" s="912"/>
      <c r="N24" s="913"/>
      <c r="O24" s="177">
        <f>SUM('1'!N51,'2'!N51,'3'!N51,'4'!N51,'5'!N51,'6'!N51,'7'!N51,'8'!N51,'9'!N51,'10'!N51,'11'!N51,'12'!N51,'13'!N51,'14'!N51,'15'!N51,'16'!N51,'17'!N51,'18'!N51,'19'!N51,'20'!N51,'21'!N51,'22'!N51,'23'!N51,'24'!N51,'25'!N51,'26'!N51,'27'!N51,'28'!N51,'29'!N51,'30'!N51,'31'!N51)</f>
        <v>0</v>
      </c>
      <c r="P24" s="178">
        <f>SUM('1'!O51,'2'!O51,'3'!O51,'4'!O51,'5'!O51,'6'!O51,'7'!O51,'8'!O51,'9'!O51,'10'!O51,'11'!O51,'12'!O51,'13'!O51,'14'!O51,'15'!O51,'16'!O51,'17'!O51,'18'!O51,'19'!O51,'20'!O51,'21'!O51,'22'!O51,'23'!O51,'24'!O51,'25'!O51,'26'!O51,'27'!O51,'28'!O51,'29'!O51,'30'!O51,'31'!O51)</f>
        <v>0</v>
      </c>
      <c r="Q24" s="178">
        <f>SUM('1'!P51,'2'!P51,'3'!P51,'4'!P51,'5'!P51,'6'!P51,'7'!P51,'8'!P51,'9'!P51,'10'!P51,'11'!P51,'12'!P51,'13'!P51,'14'!P51,'15'!P51,'16'!P51,'17'!P51,'18'!P51,'19'!P51,'20'!P51,'21'!P51,'22'!P51,'23'!P51,'24'!P51,'25'!P51,'26'!P51,'27'!P51,'28'!P51,'29'!P51,'30'!P51,'31'!P51)</f>
        <v>0</v>
      </c>
      <c r="R24" s="178">
        <f>SUM('1'!Q51,'2'!Q51,'3'!Q51,'4'!Q51,'5'!Q51,'6'!Q51,'7'!Q51,'8'!Q51,'9'!Q51,'10'!Q51,'11'!Q51,'12'!Q51,'13'!Q51,'14'!Q51,'15'!Q51,'16'!Q51,'17'!Q51,'18'!Q51,'19'!Q51,'20'!Q51,'21'!Q51,'22'!Q51,'23'!Q51,'24'!Q51,'25'!Q51,'26'!Q51,'27'!Q51,'28'!Q51,'29'!Q51,'30'!Q51,'31'!Q51)</f>
        <v>0</v>
      </c>
      <c r="S24" s="178">
        <f>SUM('1'!R51,'2'!R51,'3'!R51,'4'!R51,'5'!R51,'6'!R51,'7'!R51,'8'!R51,'9'!R51,'10'!R51,'11'!R51,'12'!R51,'13'!R51,'14'!R51,'15'!R51,'16'!R51,'17'!R51,'18'!R51,'19'!R51,'20'!R51,'21'!R51,'22'!R51,'23'!R51,'24'!R51,'25'!R51,'26'!R51,'27'!R51,'28'!R51,'29'!R51,'30'!R51,'31'!R51)</f>
        <v>0</v>
      </c>
      <c r="T24" s="179">
        <f>SUM('1'!S51,'2'!S51,'3'!S51,'4'!S51,'5'!S51,'6'!S51,'7'!S51,'8'!S51,'9'!S51,'10'!S51,'11'!S51,'12'!S51,'13'!S51,'14'!S51,'15'!S51,'16'!S51,'17'!S51,'18'!S51,'19'!S51,'20'!S51,'21'!S51,'22'!S51,'23'!S51,'24'!S51,'25'!S51,'26'!S51,'27'!S51,'28'!S51,'29'!S51,'30'!S51,'31'!S51)</f>
        <v>0</v>
      </c>
      <c r="U24" s="1"/>
      <c r="V24" s="1"/>
      <c r="W24" s="1"/>
      <c r="X24" s="1"/>
      <c r="Y24" s="1"/>
      <c r="AH24"/>
      <c r="AI24"/>
      <c r="AJ24"/>
      <c r="AK24"/>
      <c r="AL24"/>
      <c r="AM24"/>
      <c r="AN24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</row>
    <row r="25" spans="1:94">
      <c r="A25" s="479" t="s">
        <v>121</v>
      </c>
      <c r="B25" s="479"/>
      <c r="C25" s="479"/>
      <c r="D25" s="480"/>
      <c r="E25" s="218">
        <f>SUM('1'!E52,'2'!E52,'3'!E52,'4'!E52,'5'!E52,'6'!E52,'7'!E52,'8'!E52,'9'!E52,'10'!E52,'11'!E52,'12'!EE52,'13'!EE52,'14'!EE52,'15'!EE52,'16'!EE52,'17'!E52,'18'!E52,'19'!E52,'20'!E52,'21'!E52,'22'!E52,'23'!E52,'24'!E52,'25'!E52,'26'!E52,'27'!E52,'28'!E52,'29'!E52,'30'!E52,'31'!E52)</f>
        <v>0</v>
      </c>
      <c r="F25" s="219">
        <f>SUM('1'!F52,'2'!F52,'3'!F52,'4'!F52,'5'!F52,'6'!F52,'7'!F52,'8'!F52,'9'!F52,'10'!F52,'11'!F52,'12'!EF52,'13'!EF52,'14'!EF52,'15'!EF52,'16'!EF52,'17'!F52,'18'!F52,'19'!F52,'20'!F52,'21'!F52,'22'!F52,'23'!F52,'24'!F52,'25'!F52,'26'!F52,'27'!F52,'28'!F52,'29'!F52,'30'!F52,'31'!F52)</f>
        <v>1</v>
      </c>
      <c r="G25" s="219">
        <f>SUM('1'!G52,'2'!G52,'3'!G52,'4'!G52,'5'!G52,'6'!G52,'7'!G52,'8'!G52,'9'!G52,'10'!G52,'11'!G52,'12'!EG52,'13'!EG52,'14'!EG52,'15'!EG52,'16'!EG52,'17'!G52,'18'!G52,'19'!G52,'20'!G52,'21'!G52,'22'!G52,'23'!G52,'24'!G52,'25'!G52,'26'!G52,'27'!G52,'28'!G52,'29'!G52,'30'!G52,'31'!G52)</f>
        <v>0</v>
      </c>
      <c r="H25" s="219">
        <f>SUM('1'!H52,'2'!H52,'3'!H52,'4'!H52,'5'!H52,'6'!H52,'7'!H52,'8'!H52,'9'!H52,'10'!H52,'11'!H52,'12'!EH52,'13'!EH52,'14'!EH52,'15'!EH52,'16'!EH52,'17'!H52,'18'!H52,'19'!H52,'20'!H52,'21'!H52,'22'!H52,'23'!H52,'24'!H52,'25'!H52,'26'!H52,'27'!H52,'28'!H52,'29'!H52,'30'!H52,'31'!H52)</f>
        <v>0</v>
      </c>
      <c r="I25" s="219">
        <f>SUM('1'!I52,'2'!I52,'3'!I52,'4'!I52,'5'!I52,'6'!I52,'7'!I52,'8'!I52,'9'!I52,'10'!I52,'11'!I52,'12'!EI52,'13'!EI52,'14'!EI52,'15'!EI52,'16'!EI52,'17'!I52,'18'!I52,'19'!I52,'20'!I52,'21'!I52,'22'!I52,'23'!I52,'24'!I52,'25'!I52,'26'!I52,'27'!I52,'28'!I52,'29'!I52,'30'!I52,'31'!I52)</f>
        <v>0</v>
      </c>
      <c r="J25" s="220">
        <f>SUM('1'!J52,'2'!J52,'3'!J52,'4'!J52,'5'!J52,'6'!J52,'7'!J52,'8'!J52,'9'!J52,'10'!J52,'11'!J52,'12'!EJ52,'13'!EJ52,'14'!EJ52,'15'!EJ52,'16'!EJ52,'17'!J52,'18'!J52,'19'!J52,'20'!J52,'21'!J52,'22'!J52,'23'!J52,'24'!J52,'25'!J52,'26'!J52,'27'!J52,'28'!J52,'29'!J52,'30'!J52,'31'!J52)</f>
        <v>0</v>
      </c>
      <c r="K25" s="960" t="s">
        <v>122</v>
      </c>
      <c r="L25" s="479"/>
      <c r="M25" s="479"/>
      <c r="N25" s="480"/>
      <c r="O25" s="180">
        <f>SUM('1'!N52,'2'!N52,'3'!N52,'4'!N52,'5'!N52,'6'!N52,'7'!N52,'8'!N52,'9'!N52,'10'!N52,'11'!N52,'12'!N52,'13'!N52,'14'!N52,'15'!N52,'16'!N52,'17'!N52,'18'!N52,'19'!N52,'20'!N52,'21'!N52,'22'!N52,'23'!N52,'24'!N52,'25'!N52,'26'!N52,'27'!N52,'28'!N52,'29'!N52,'30'!N52,'31'!N52)</f>
        <v>0</v>
      </c>
      <c r="P25" s="181">
        <f>SUM('1'!O52,'2'!O52,'3'!O52,'4'!O52,'5'!O52,'6'!O52,'7'!O52,'8'!O52,'9'!O52,'10'!O52,'11'!O52,'12'!O52,'13'!O52,'14'!O52,'15'!O52,'16'!O52,'17'!O52,'18'!O52,'19'!O52,'20'!O52,'21'!O52,'22'!O52,'23'!O52,'24'!O52,'25'!O52,'26'!O52,'27'!O52,'28'!O52,'29'!O52,'30'!O52,'31'!O52)</f>
        <v>0</v>
      </c>
      <c r="Q25" s="181">
        <f>SUM('1'!P52,'2'!P52,'3'!P52,'4'!P52,'5'!P52,'6'!P52,'7'!P52,'8'!P52,'9'!P52,'10'!P52,'11'!P52,'12'!P52,'13'!P52,'14'!P52,'15'!P52,'16'!P52,'17'!P52,'18'!P52,'19'!P52,'20'!P52,'21'!P52,'22'!P52,'23'!P52,'24'!P52,'25'!P52,'26'!P52,'27'!P52,'28'!P52,'29'!P52,'30'!P52,'31'!P52)</f>
        <v>0</v>
      </c>
      <c r="R25" s="181">
        <f>SUM('1'!Q52,'2'!Q52,'3'!Q52,'4'!Q52,'5'!Q52,'6'!Q52,'7'!Q52,'8'!Q52,'9'!Q52,'10'!Q52,'11'!Q52,'12'!Q52,'13'!Q52,'14'!Q52,'15'!Q52,'16'!Q52,'17'!Q52,'18'!Q52,'19'!Q52,'20'!Q52,'21'!Q52,'22'!Q52,'23'!Q52,'24'!Q52,'25'!Q52,'26'!Q52,'27'!Q52,'28'!Q52,'29'!Q52,'30'!Q52,'31'!Q52)</f>
        <v>0</v>
      </c>
      <c r="S25" s="181">
        <f>SUM('1'!R52,'2'!R52,'3'!R52,'4'!R52,'5'!R52,'6'!R52,'7'!R52,'8'!R52,'9'!R52,'10'!R52,'11'!R52,'12'!R52,'13'!R52,'14'!R52,'15'!R52,'16'!R52,'17'!R52,'18'!R52,'19'!R52,'20'!R52,'21'!R52,'22'!R52,'23'!R52,'24'!R52,'25'!R52,'26'!R52,'27'!R52,'28'!R52,'29'!R52,'30'!R52,'31'!R52)</f>
        <v>0</v>
      </c>
      <c r="T25" s="182">
        <f>SUM('1'!S52,'2'!S52,'3'!S52,'4'!S52,'5'!S52,'6'!S52,'7'!S52,'8'!S52,'9'!S52,'10'!S52,'11'!S52,'12'!S52,'13'!S52,'14'!S52,'15'!S52,'16'!S52,'17'!S52,'18'!S52,'19'!S52,'20'!S52,'21'!S52,'22'!S52,'23'!S52,'24'!S52,'25'!S52,'26'!S52,'27'!S52,'28'!S52,'29'!S52,'30'!S52,'31'!S52)</f>
        <v>0</v>
      </c>
      <c r="U25" s="1"/>
      <c r="V25" s="1"/>
      <c r="W25" s="1"/>
      <c r="X25" s="1"/>
      <c r="Y25" s="1"/>
      <c r="AH25"/>
      <c r="AI25"/>
      <c r="AJ25"/>
      <c r="AK25"/>
      <c r="AL25"/>
      <c r="AM25"/>
      <c r="AN25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</row>
    <row r="26" spans="1:94">
      <c r="A26" s="479" t="s">
        <v>124</v>
      </c>
      <c r="B26" s="479"/>
      <c r="C26" s="479"/>
      <c r="D26" s="480"/>
      <c r="E26" s="218">
        <f>SUM('1'!E53,'2'!E53,'3'!E53,'4'!E53,'5'!E53,'6'!E53,'7'!E53,'8'!E53,'9'!E53,'10'!E53,'11'!E53,'12'!EE53,'13'!EE53,'14'!EE53,'15'!EE53,'16'!EE53,'17'!E53,'18'!E53,'19'!E53,'20'!E53,'21'!E53,'22'!E53,'23'!E53,'24'!E53,'25'!E53,'26'!E53,'27'!E53,'28'!E53,'29'!E53,'30'!E53,'31'!E53)</f>
        <v>0</v>
      </c>
      <c r="F26" s="219">
        <f>SUM('1'!F53,'2'!F53,'3'!F53,'4'!F53,'5'!F53,'6'!F53,'7'!F53,'8'!F53,'9'!F53,'10'!F53,'11'!F53,'12'!EF53,'13'!EF53,'14'!EF53,'15'!EF53,'16'!EF53,'17'!F53,'18'!F53,'19'!F53,'20'!F53,'21'!F53,'22'!F53,'23'!F53,'24'!F53,'25'!F53,'26'!F53,'27'!F53,'28'!F53,'29'!F53,'30'!F53,'31'!F53)</f>
        <v>0</v>
      </c>
      <c r="G26" s="219">
        <f>SUM('1'!G53,'2'!G53,'3'!G53,'4'!G53,'5'!G53,'6'!G53,'7'!G53,'8'!G53,'9'!G53,'10'!G53,'11'!G53,'12'!EG53,'13'!EG53,'14'!EG53,'15'!EG53,'16'!EG53,'17'!G53,'18'!G53,'19'!G53,'20'!G53,'21'!G53,'22'!G53,'23'!G53,'24'!G53,'25'!G53,'26'!G53,'27'!G53,'28'!G53,'29'!G53,'30'!G53,'31'!G53)</f>
        <v>0</v>
      </c>
      <c r="H26" s="219">
        <f>SUM('1'!H53,'2'!H53,'3'!H53,'4'!H53,'5'!H53,'6'!H53,'7'!H53,'8'!H53,'9'!H53,'10'!H53,'11'!H53,'12'!EH53,'13'!EH53,'14'!EH53,'15'!EH53,'16'!EH53,'17'!H53,'18'!H53,'19'!H53,'20'!H53,'21'!H53,'22'!H53,'23'!H53,'24'!H53,'25'!H53,'26'!H53,'27'!H53,'28'!H53,'29'!H53,'30'!H53,'31'!H53)</f>
        <v>0</v>
      </c>
      <c r="I26" s="219">
        <f>SUM('1'!I53,'2'!I53,'3'!I53,'4'!I53,'5'!I53,'6'!I53,'7'!I53,'8'!I53,'9'!I53,'10'!I53,'11'!I53,'12'!EI53,'13'!EI53,'14'!EI53,'15'!EI53,'16'!EI53,'17'!I53,'18'!I53,'19'!I53,'20'!I53,'21'!I53,'22'!I53,'23'!I53,'24'!I53,'25'!I53,'26'!I53,'27'!I53,'28'!I53,'29'!I53,'30'!I53,'31'!I53)</f>
        <v>0</v>
      </c>
      <c r="J26" s="220">
        <f>SUM('1'!J53,'2'!J53,'3'!J53,'4'!J53,'5'!J53,'6'!J53,'7'!J53,'8'!J53,'9'!J53,'10'!J53,'11'!J53,'12'!EJ53,'13'!EJ53,'14'!EJ53,'15'!EJ53,'16'!EJ53,'17'!J53,'18'!J53,'19'!J53,'20'!J53,'21'!J53,'22'!J53,'23'!J53,'24'!J53,'25'!J53,'26'!J53,'27'!J53,'28'!J53,'29'!J53,'30'!J53,'31'!J53)</f>
        <v>0</v>
      </c>
      <c r="K26" s="960" t="s">
        <v>125</v>
      </c>
      <c r="L26" s="479"/>
      <c r="M26" s="479"/>
      <c r="N26" s="480"/>
      <c r="O26" s="180">
        <f>SUM('1'!N53,'2'!N53,'3'!N53,'4'!N53,'5'!N53,'6'!N53,'7'!N53,'8'!N53,'9'!N53,'10'!N53,'11'!N53,'12'!N53,'13'!N53,'14'!N53,'15'!N53,'16'!N53,'17'!N53,'18'!N53,'19'!N53,'20'!N53,'21'!N53,'22'!N53,'23'!N53,'24'!N53,'25'!N53,'26'!N53,'27'!N53,'28'!N53,'29'!N53,'30'!N53,'31'!N53)</f>
        <v>0</v>
      </c>
      <c r="P26" s="181">
        <f>SUM('1'!O53,'2'!O53,'3'!O53,'4'!O53,'5'!O53,'6'!O53,'7'!O53,'8'!O53,'9'!O53,'10'!O53,'11'!O53,'12'!O53,'13'!O53,'14'!O53,'15'!O53,'16'!O53,'17'!O53,'18'!O53,'19'!O53,'20'!O53,'21'!O53,'22'!O53,'23'!O53,'24'!O53,'25'!O53,'26'!O53,'27'!O53,'28'!O53,'29'!O53,'30'!O53,'31'!O53)</f>
        <v>0</v>
      </c>
      <c r="Q26" s="181">
        <f>SUM('1'!P53,'2'!P53,'3'!P53,'4'!P53,'5'!P53,'6'!P53,'7'!P53,'8'!P53,'9'!P53,'10'!P53,'11'!P53,'12'!P53,'13'!P53,'14'!P53,'15'!P53,'16'!P53,'17'!P53,'18'!P53,'19'!P53,'20'!P53,'21'!P53,'22'!P53,'23'!P53,'24'!P53,'25'!P53,'26'!P53,'27'!P53,'28'!P53,'29'!P53,'30'!P53,'31'!P53)</f>
        <v>0</v>
      </c>
      <c r="R26" s="181">
        <f>SUM('1'!Q53,'2'!Q53,'3'!Q53,'4'!Q53,'5'!Q53,'6'!Q53,'7'!Q53,'8'!Q53,'9'!Q53,'10'!Q53,'11'!Q53,'12'!Q53,'13'!Q53,'14'!Q53,'15'!Q53,'16'!Q53,'17'!Q53,'18'!Q53,'19'!Q53,'20'!Q53,'21'!Q53,'22'!Q53,'23'!Q53,'24'!Q53,'25'!Q53,'26'!Q53,'27'!Q53,'28'!Q53,'29'!Q53,'30'!Q53,'31'!Q53)</f>
        <v>0</v>
      </c>
      <c r="S26" s="181">
        <f>SUM('1'!R53,'2'!R53,'3'!R53,'4'!R53,'5'!R53,'6'!R53,'7'!R53,'8'!R53,'9'!R53,'10'!R53,'11'!R53,'12'!R53,'13'!R53,'14'!R53,'15'!R53,'16'!R53,'17'!R53,'18'!R53,'19'!R53,'20'!R53,'21'!R53,'22'!R53,'23'!R53,'24'!R53,'25'!R53,'26'!R53,'27'!R53,'28'!R53,'29'!R53,'30'!R53,'31'!R53)</f>
        <v>0</v>
      </c>
      <c r="T26" s="182">
        <f>SUM('1'!S53,'2'!S53,'3'!S53,'4'!S53,'5'!S53,'6'!S53,'7'!S53,'8'!S53,'9'!S53,'10'!S53,'11'!S53,'12'!S53,'13'!S53,'14'!S53,'15'!S53,'16'!S53,'17'!S53,'18'!S53,'19'!S53,'20'!S53,'21'!S53,'22'!S53,'23'!S53,'24'!S53,'25'!S53,'26'!S53,'27'!S53,'28'!S53,'29'!S53,'30'!S53,'31'!S53)</f>
        <v>0</v>
      </c>
      <c r="U26" s="1"/>
      <c r="V26" s="1"/>
      <c r="W26" s="1"/>
      <c r="X26" s="1"/>
      <c r="Y26" s="1"/>
      <c r="AH26"/>
      <c r="AI26"/>
      <c r="AJ26"/>
      <c r="AK26"/>
      <c r="AL26"/>
      <c r="AM26"/>
      <c r="AN26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</row>
    <row r="27" spans="1:94" ht="15.75" thickBot="1">
      <c r="A27" s="479" t="s">
        <v>128</v>
      </c>
      <c r="B27" s="479"/>
      <c r="C27" s="479"/>
      <c r="D27" s="480"/>
      <c r="E27" s="218">
        <f>SUM('1'!E54,'2'!E54,'3'!E54,'4'!E54,'5'!E54,'6'!E54,'7'!E54,'8'!E54,'9'!E54,'10'!E54,'11'!E54,'12'!EE54,'13'!EE54,'14'!EE54,'15'!EE54,'16'!EE54,'17'!E54,'18'!E54,'19'!E54,'20'!E54,'21'!E54,'22'!E54,'23'!E54,'24'!E54,'25'!E54,'26'!E54,'27'!E54,'28'!E54,'29'!E54,'30'!E54,'31'!E54)</f>
        <v>0</v>
      </c>
      <c r="F27" s="219">
        <f>SUM('1'!F54,'2'!F54,'3'!F54,'4'!F54,'5'!F54,'6'!F54,'7'!F54,'8'!F54,'9'!F54,'10'!F54,'11'!F54,'12'!EF54,'13'!EF54,'14'!EF54,'15'!EF54,'16'!EF54,'17'!F54,'18'!F54,'19'!F54,'20'!F54,'21'!F54,'22'!F54,'23'!F54,'24'!F54,'25'!F54,'26'!F54,'27'!F54,'28'!F54,'29'!F54,'30'!F54,'31'!F54)</f>
        <v>0</v>
      </c>
      <c r="G27" s="219">
        <f>SUM('1'!G54,'2'!G54,'3'!G54,'4'!G54,'5'!G54,'6'!G54,'7'!G54,'8'!G54,'9'!G54,'10'!G54,'11'!G54,'12'!EG54,'13'!EG54,'14'!EG54,'15'!EG54,'16'!EG54,'17'!G54,'18'!G54,'19'!G54,'20'!G54,'21'!G54,'22'!G54,'23'!G54,'24'!G54,'25'!G54,'26'!G54,'27'!G54,'28'!G54,'29'!G54,'30'!G54,'31'!G54)</f>
        <v>0</v>
      </c>
      <c r="H27" s="219">
        <f>SUM('1'!H54,'2'!H54,'3'!H54,'4'!H54,'5'!H54,'6'!H54,'7'!H54,'8'!H54,'9'!H54,'10'!H54,'11'!H54,'12'!EH54,'13'!EH54,'14'!EH54,'15'!EH54,'16'!EH54,'17'!H54,'18'!H54,'19'!H54,'20'!H54,'21'!H54,'22'!H54,'23'!H54,'24'!H54,'25'!H54,'26'!H54,'27'!H54,'28'!H54,'29'!H54,'30'!H54,'31'!H54)</f>
        <v>0</v>
      </c>
      <c r="I27" s="219">
        <f>SUM('1'!I54,'2'!I54,'3'!I54,'4'!I54,'5'!I54,'6'!I54,'7'!I54,'8'!I54,'9'!I54,'10'!I54,'11'!I54,'12'!EI54,'13'!EI54,'14'!EI54,'15'!EI54,'16'!EI54,'17'!I54,'18'!I54,'19'!I54,'20'!I54,'21'!I54,'22'!I54,'23'!I54,'24'!I54,'25'!I54,'26'!I54,'27'!I54,'28'!I54,'29'!I54,'30'!I54,'31'!I54)</f>
        <v>0</v>
      </c>
      <c r="J27" s="220">
        <f>SUM('1'!J54,'2'!J54,'3'!J54,'4'!J54,'5'!J54,'6'!J54,'7'!J54,'8'!J54,'9'!J54,'10'!J54,'11'!J54,'12'!EJ54,'13'!EJ54,'14'!EJ54,'15'!EJ54,'16'!EJ54,'17'!J54,'18'!J54,'19'!J54,'20'!J54,'21'!J54,'22'!J54,'23'!J54,'24'!J54,'25'!J54,'26'!J54,'27'!J54,'28'!J54,'29'!J54,'30'!J54,'31'!J54)</f>
        <v>0</v>
      </c>
      <c r="K27" s="909" t="s">
        <v>129</v>
      </c>
      <c r="L27" s="910"/>
      <c r="M27" s="910"/>
      <c r="N27" s="911"/>
      <c r="O27" s="183">
        <f>SUM('1'!N54,'2'!N54,'3'!N54,'4'!N54,'5'!N54,'6'!N54,'7'!N54,'8'!N54,'9'!N54,'10'!N54,'11'!N54,'12'!N54,'13'!N54,'14'!N54,'15'!N54,'16'!N54,'17'!N54,'18'!N54,'19'!N54,'20'!N54,'21'!N54,'22'!N54,'23'!N54,'24'!N54,'25'!N54,'26'!N54,'27'!N54,'28'!N54,'29'!N54,'30'!N54,'31'!N54)</f>
        <v>0</v>
      </c>
      <c r="P27" s="184">
        <f>SUM('1'!O54,'2'!O54,'3'!O54,'4'!O54,'5'!O54,'6'!O54,'7'!O54,'8'!O54,'9'!O54,'10'!O54,'11'!O54,'12'!O54,'13'!O54,'14'!O54,'15'!O54,'16'!O54,'17'!O54,'18'!O54,'19'!O54,'20'!O54,'21'!O54,'22'!O54,'23'!O54,'24'!O54,'25'!O54,'26'!O54,'27'!O54,'28'!O54,'29'!O54,'30'!O54,'31'!O54)</f>
        <v>0</v>
      </c>
      <c r="Q27" s="184">
        <f>SUM('1'!P54,'2'!P54,'3'!P54,'4'!P54,'5'!P54,'6'!P54,'7'!P54,'8'!P54,'9'!P54,'10'!P54,'11'!P54,'12'!P54,'13'!P54,'14'!P54,'15'!P54,'16'!P54,'17'!P54,'18'!P54,'19'!P54,'20'!P54,'21'!P54,'22'!P54,'23'!P54,'24'!P54,'25'!P54,'26'!P54,'27'!P54,'28'!P54,'29'!P54,'30'!P54,'31'!P54)</f>
        <v>0</v>
      </c>
      <c r="R27" s="184">
        <f>SUM('1'!Q54,'2'!Q54,'3'!Q54,'4'!Q54,'5'!Q54,'6'!Q54,'7'!Q54,'8'!Q54,'9'!Q54,'10'!Q54,'11'!Q54,'12'!Q54,'13'!Q54,'14'!Q54,'15'!Q54,'16'!Q54,'17'!Q54,'18'!Q54,'19'!Q54,'20'!Q54,'21'!Q54,'22'!Q54,'23'!Q54,'24'!Q54,'25'!Q54,'26'!Q54,'27'!Q54,'28'!Q54,'29'!Q54,'30'!Q54,'31'!Q54)</f>
        <v>0</v>
      </c>
      <c r="S27" s="184">
        <f>SUM('1'!R54,'2'!R54,'3'!R54,'4'!R54,'5'!R54,'6'!R54,'7'!R54,'8'!R54,'9'!R54,'10'!R54,'11'!R54,'12'!R54,'13'!R54,'14'!R54,'15'!R54,'16'!R54,'17'!R54,'18'!R54,'19'!R54,'20'!R54,'21'!R54,'22'!R54,'23'!R54,'24'!R54,'25'!R54,'26'!R54,'27'!R54,'28'!R54,'29'!R54,'30'!R54,'31'!R54)</f>
        <v>0</v>
      </c>
      <c r="T27" s="185">
        <f>SUM('1'!S54,'2'!S54,'3'!S54,'4'!S54,'5'!S54,'6'!S54,'7'!S54,'8'!S54,'9'!S54,'10'!S54,'11'!S54,'12'!S54,'13'!S54,'14'!S54,'15'!S54,'16'!S54,'17'!S54,'18'!S54,'19'!S54,'20'!S54,'21'!S54,'22'!S54,'23'!S54,'24'!S54,'25'!S54,'26'!S54,'27'!S54,'28'!S54,'29'!S54,'30'!S54,'31'!S54)</f>
        <v>0</v>
      </c>
      <c r="U27" s="1"/>
      <c r="V27" s="1"/>
      <c r="W27" s="1"/>
      <c r="X27" s="1"/>
      <c r="Y27" s="1"/>
      <c r="AH27"/>
      <c r="AI27"/>
      <c r="AJ27"/>
      <c r="AK27"/>
      <c r="AL27"/>
      <c r="AM27"/>
      <c r="AN27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</row>
    <row r="28" spans="1:94" ht="15.75" thickBot="1">
      <c r="A28" s="920" t="s">
        <v>131</v>
      </c>
      <c r="B28" s="920"/>
      <c r="C28" s="920"/>
      <c r="D28" s="911"/>
      <c r="E28" s="221">
        <f>SUM('1'!E55,'2'!E55,'3'!E55,'4'!E55,'5'!E55,'6'!E55,'7'!E55,'8'!E55,'9'!E55,'10'!E55,'11'!E55,'12'!EE55,'13'!EE55,'14'!EE55,'15'!EE55,'16'!EE55,'17'!E55,'18'!E55,'19'!E55,'20'!E55,'21'!E55,'22'!E55,'23'!E55,'24'!E55,'25'!E55,'26'!E55,'27'!E55,'28'!E55,'29'!E55,'30'!E55,'31'!E55)</f>
        <v>0</v>
      </c>
      <c r="F28" s="222">
        <f>SUM('1'!F55,'2'!F55,'3'!F55,'4'!F55,'5'!F55,'6'!F55,'7'!F55,'8'!F55,'9'!F55,'10'!F55,'11'!F55,'12'!EF55,'13'!EF55,'14'!EF55,'15'!EF55,'16'!EF55,'17'!F55,'18'!F55,'19'!F55,'20'!F55,'21'!F55,'22'!F55,'23'!F55,'24'!F55,'25'!F55,'26'!F55,'27'!F55,'28'!F55,'29'!F55,'30'!F55,'31'!F55)</f>
        <v>0</v>
      </c>
      <c r="G28" s="222">
        <f>SUM('1'!G55,'2'!G55,'3'!G55,'4'!G55,'5'!G55,'6'!G55,'7'!G55,'8'!G55,'9'!G55,'10'!G55,'11'!G55,'12'!EG55,'13'!EG55,'14'!EG55,'15'!EG55,'16'!EG55,'17'!G55,'18'!G55,'19'!G55,'20'!G55,'21'!G55,'22'!G55,'23'!G55,'24'!G55,'25'!G55,'26'!G55,'27'!G55,'28'!G55,'29'!G55,'30'!G55,'31'!G55)</f>
        <v>0</v>
      </c>
      <c r="H28" s="222">
        <f>SUM('1'!H55,'2'!H55,'3'!H55,'4'!H55,'5'!H55,'6'!H55,'7'!H55,'8'!H55,'9'!H55,'10'!H55,'11'!H55,'12'!EH55,'13'!EH55,'14'!EH55,'15'!EH55,'16'!EH55,'17'!H55,'18'!H55,'19'!H55,'20'!H55,'21'!H55,'22'!H55,'23'!H55,'24'!H55,'25'!H55,'26'!H55,'27'!H55,'28'!H55,'29'!H55,'30'!H55,'31'!H55)</f>
        <v>0</v>
      </c>
      <c r="I28" s="222">
        <f>SUM('1'!I55,'2'!I55,'3'!I55,'4'!I55,'5'!I55,'6'!I55,'7'!I55,'8'!I55,'9'!I55,'10'!I55,'11'!I55,'12'!EI55,'13'!EI55,'14'!EI55,'15'!EI55,'16'!EI55,'17'!I55,'18'!I55,'19'!I55,'20'!I55,'21'!I55,'22'!I55,'23'!I55,'24'!I55,'25'!I55,'26'!I55,'27'!I55,'28'!I55,'29'!I55,'30'!I55,'31'!I55)</f>
        <v>0</v>
      </c>
      <c r="J28" s="223">
        <f>SUM('1'!J55,'2'!J55,'3'!J55,'4'!J55,'5'!J55,'6'!J55,'7'!J55,'8'!J55,'9'!J55,'10'!J55,'11'!J55,'12'!EJ55,'13'!EJ55,'14'!EJ55,'15'!EJ55,'16'!EJ55,'17'!J55,'18'!J55,'19'!J55,'20'!J55,'21'!J55,'22'!J55,'23'!J55,'24'!J55,'25'!J55,'26'!J55,'27'!J55,'28'!J55,'29'!J55,'30'!J55,'31'!J55)</f>
        <v>0</v>
      </c>
      <c r="K28" s="980" t="s">
        <v>132</v>
      </c>
      <c r="L28" s="981"/>
      <c r="M28" s="981"/>
      <c r="N28" s="982"/>
      <c r="O28" s="186">
        <f t="shared" ref="O28:T28" si="0">SUM(E16+E17+E18+E19+E20+E21+E22+E23+E24+E25+E27+E26+E28+O27+O26+O25+O24+O23+O22+O21+O20+O19+O18+O17+O16)</f>
        <v>22</v>
      </c>
      <c r="P28" s="187">
        <f t="shared" si="0"/>
        <v>11</v>
      </c>
      <c r="Q28" s="187">
        <f t="shared" si="0"/>
        <v>0</v>
      </c>
      <c r="R28" s="187">
        <f t="shared" si="0"/>
        <v>0</v>
      </c>
      <c r="S28" s="187">
        <f t="shared" si="0"/>
        <v>0</v>
      </c>
      <c r="T28" s="188">
        <f t="shared" si="0"/>
        <v>0</v>
      </c>
      <c r="U28" s="1"/>
      <c r="V28" s="1"/>
      <c r="W28" s="1"/>
      <c r="X28" s="1"/>
      <c r="Y28" s="1"/>
      <c r="AH28"/>
      <c r="AI28"/>
      <c r="AJ28"/>
      <c r="AK28"/>
      <c r="AL28"/>
      <c r="AM28"/>
      <c r="AN28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</row>
    <row r="29" spans="1:94" ht="15.75" thickBot="1">
      <c r="A29" s="1"/>
      <c r="B29" s="1"/>
      <c r="C29" s="1"/>
      <c r="D29" s="104" t="s">
        <v>47</v>
      </c>
      <c r="E29" s="200" t="s">
        <v>52</v>
      </c>
      <c r="F29" s="201" t="s">
        <v>56</v>
      </c>
      <c r="G29" s="201" t="s">
        <v>59</v>
      </c>
      <c r="H29" s="201" t="s">
        <v>62</v>
      </c>
      <c r="I29" s="201" t="s">
        <v>64</v>
      </c>
      <c r="J29" s="202" t="s">
        <v>69</v>
      </c>
      <c r="K29" s="1"/>
      <c r="L29" s="1"/>
      <c r="M29" s="1"/>
      <c r="N29" s="144" t="s">
        <v>47</v>
      </c>
      <c r="O29" s="203" t="s">
        <v>52</v>
      </c>
      <c r="P29" s="204" t="s">
        <v>56</v>
      </c>
      <c r="Q29" s="204" t="s">
        <v>59</v>
      </c>
      <c r="R29" s="204" t="s">
        <v>62</v>
      </c>
      <c r="S29" s="204" t="s">
        <v>64</v>
      </c>
      <c r="T29" s="224" t="s">
        <v>69</v>
      </c>
      <c r="U29" s="1"/>
      <c r="V29" s="1"/>
      <c r="W29" s="1"/>
      <c r="X29" s="1"/>
      <c r="Y29" s="1"/>
      <c r="Z29" s="195"/>
      <c r="AA29" s="195"/>
      <c r="AB29" s="195"/>
      <c r="AC29" s="195"/>
      <c r="AD29" s="195"/>
      <c r="AE29" s="195"/>
      <c r="AG29" s="195"/>
      <c r="AH29" s="195"/>
      <c r="AI29" s="195"/>
      <c r="AJ29" s="195"/>
      <c r="AK29" s="195"/>
      <c r="AL29" s="195"/>
      <c r="AM29"/>
      <c r="AN29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</row>
    <row r="30" spans="1:94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U30" s="1"/>
      <c r="V30" s="1"/>
      <c r="W30" s="1"/>
      <c r="X30" s="1"/>
      <c r="Y30" s="1"/>
      <c r="AH30"/>
      <c r="AI30"/>
      <c r="AJ30"/>
      <c r="AK30"/>
      <c r="AL30"/>
      <c r="AM30"/>
      <c r="AN30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</row>
    <row r="31" spans="1:94" ht="15.75" thickBot="1">
      <c r="A31" s="509" t="s">
        <v>102</v>
      </c>
      <c r="B31" s="510"/>
      <c r="C31" s="510"/>
      <c r="D31" s="510"/>
      <c r="E31" s="901"/>
      <c r="F31" s="901"/>
      <c r="G31" s="901"/>
      <c r="H31" s="901"/>
      <c r="I31" s="901"/>
      <c r="J31" s="902"/>
      <c r="M31" s="834" t="s">
        <v>611</v>
      </c>
      <c r="N31" s="983"/>
      <c r="O31" s="983"/>
      <c r="P31" s="983"/>
      <c r="Q31" s="983"/>
      <c r="R31" s="983"/>
      <c r="S31" s="983"/>
      <c r="T31" s="984"/>
      <c r="U31" s="1"/>
      <c r="V31" s="1"/>
      <c r="W31" s="1"/>
      <c r="Z31" s="196"/>
      <c r="AA31" s="196"/>
      <c r="AB31" s="196"/>
      <c r="AC31" s="196"/>
      <c r="AD31" s="196"/>
      <c r="AE31" s="196"/>
      <c r="AF31" s="1"/>
      <c r="AH31"/>
      <c r="AI31"/>
      <c r="AJ3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</row>
    <row r="32" spans="1:94" ht="15.75" thickBot="1">
      <c r="A32" s="985" t="s">
        <v>612</v>
      </c>
      <c r="B32" s="986"/>
      <c r="C32" s="986"/>
      <c r="D32" s="987"/>
      <c r="E32" s="903">
        <f>SUM('1'!Y46,'2'!Y46,'3'!Y46,'4'!Y46,'5'!Y46,'6'!Y46,'7'!Y46,'8'!Y46,'9'!Y46,'10'!Y46,'11'!Y46,'12'!Y46,'13'!Y46,'14'!Y46,'15'!Y46,'16'!Y46,'17'!Y46,'18'!Y46,'19'!Y46,'20'!Y46,'21'!Y46,'22'!Y46,'23'!Y46,'24'!Y46,'25'!Y46,'26'!Y46,'27'!Y46,'28'!Y46,'29'!Y46,'30'!Y46,'31'!Y46)</f>
        <v>71</v>
      </c>
      <c r="F32" s="904"/>
      <c r="G32" s="904"/>
      <c r="H32" s="904"/>
      <c r="I32" s="904"/>
      <c r="J32" s="905"/>
      <c r="M32" s="988" t="s">
        <v>145</v>
      </c>
      <c r="N32" s="989"/>
      <c r="O32" s="989"/>
      <c r="P32" s="989"/>
      <c r="Q32" s="990" t="s">
        <v>153</v>
      </c>
      <c r="R32" s="990"/>
      <c r="S32" s="991" t="s">
        <v>154</v>
      </c>
      <c r="T32" s="992"/>
      <c r="U32" s="1"/>
      <c r="V32" s="1"/>
      <c r="W32" s="1"/>
      <c r="X32" s="1"/>
      <c r="Z32" s="195"/>
      <c r="AA32" s="196"/>
      <c r="AB32" s="196"/>
      <c r="AC32" s="196"/>
      <c r="AD32" s="196"/>
      <c r="AE32" s="196"/>
      <c r="AF32" s="1"/>
      <c r="AH32"/>
      <c r="AI32"/>
      <c r="AJ32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</row>
    <row r="33" spans="1:94" ht="15.75" thickBot="1">
      <c r="A33" s="528" t="s">
        <v>108</v>
      </c>
      <c r="B33" s="529"/>
      <c r="C33" s="529"/>
      <c r="D33" s="954"/>
      <c r="E33" s="906">
        <f ca="1">SUM('1'!Y47,'2'!Y47,'3'!Y47,'4'!Y47,'5'!Y47,'6'!Y47,'7'!Y47,'8'!Y47,'9'!Y47,'10'!Y47,'11'!Y47,'12'!Y47,'13'!Y47,'14'!Y47,'15'!Y47,'16'!Y47,'17'!Y47,'18'!Y47,'19'!Y47,'20'!Y47,'21'!Y47,'22'!Y47,'23'!Y47,'24'!Y47,'25'!Y47,'26'!Y47,'27'!Y47,'28'!Y47,'29'!Y47,'30'!Y47,'31'!Y47)</f>
        <v>12</v>
      </c>
      <c r="F33" s="907"/>
      <c r="G33" s="907"/>
      <c r="H33" s="907"/>
      <c r="I33" s="907"/>
      <c r="J33" s="908"/>
      <c r="M33" s="955" t="s">
        <v>140</v>
      </c>
      <c r="N33" s="477"/>
      <c r="O33" s="477"/>
      <c r="P33" s="956"/>
      <c r="Q33" s="957">
        <f>SUM('1'!AA66,'2'!AA66,'3'!AA66,'4'!AA66,'5'!AA66,'6'!AA66,'7'!AA66,'8'!AA66,'9'!AA66,'10'!AA66,'11'!AA66,'12'!AA66,'13'!AA66,'14'!AA66,'15'!AA66,'16'!AA66,'17'!AA66,'18'!AA66,'19'!AA66,'20'!AA66,'21'!AA66,'22'!AA66,'23'!AA66,'24'!AA66,'25'!AA66,'26'!AA66,'27'!AA66,'28'!AA66,'29'!AA66,'30'!AA66,'31'!AA66)</f>
        <v>0</v>
      </c>
      <c r="R33" s="958"/>
      <c r="S33" s="958">
        <f>SUM('1'!AC66,'2'!AC66,'3'!AC66,'4'!AC66,'5'!AC66,'6'!AC66,'7'!AC66,'8'!AC66,'9'!AC66,'10'!AC66,'11'!AC66,'12'!AC66,'13'!AC66,'14'!AC66,'15'!AC66,'16'!AC66,'17'!AC66,'18'!AC66,'19'!AC66,'20'!AC66,'21'!AC66,'22'!AC66,'23'!AC66,'24'!AC66,'25'!AC66,'26'!AC66,'27'!AC66,'28'!AC66,'29'!AC66,'30'!AC66,'31'!AC66)</f>
        <v>7</v>
      </c>
      <c r="T33" s="959"/>
      <c r="U33" s="1"/>
      <c r="W33" s="1"/>
      <c r="Z33" s="195"/>
      <c r="AA33" s="195"/>
      <c r="AB33" s="195"/>
      <c r="AC33" s="195"/>
      <c r="AD33" s="195"/>
      <c r="AE33" s="195"/>
      <c r="AF33" s="1"/>
      <c r="AH33"/>
      <c r="AI33"/>
      <c r="AJ33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</row>
    <row r="34" spans="1:94">
      <c r="A34" s="525" t="s">
        <v>114</v>
      </c>
      <c r="B34" s="526"/>
      <c r="C34" s="526"/>
      <c r="D34" s="914"/>
      <c r="E34" s="232">
        <f>SUM('1'!Y49,'2'!Y49,'3'!Y49,'4'!Y49,'5'!Y49,'6'!Y49,'7'!Y49,'8'!Y49,'9'!Y49,'10'!Y49,'11'!Y49,'12'!Y49,'13'!Y49,'14'!Y49,'15'!Y49,'16'!Y49,'17'!Y49,'18'!Y49,'19'!Y49,'20'!Y49,'21'!Y49,'22'!Y49,'23'!Y49,'24'!Y49,'25'!Y49,'26'!Y49,'27'!Y49,'28'!Y49,'29'!Y49,'30'!Y49,'31'!Y49)</f>
        <v>1231</v>
      </c>
      <c r="F34" s="233">
        <f>SUM('1'!Z49,'2'!Z49,'3'!Z49,'4'!Z49,'5'!Z49,'6'!Z49,'7'!Z49,'8'!Z49,'9'!Z49,'10'!Z49,'11'!Z49,'12'!Z49,'13'!Z49,'14'!Z49,'15'!Z49,'16'!Z49,'17'!Z49,'18'!Z49,'19'!Z49,'20'!Z49,'21'!Z49,'22'!Z49,'23'!Z49,'24'!Z49,'25'!Z49,'26'!Z49,'27'!Z49,'28'!Z49,'29'!Z49,'30'!Z49,'31'!Z49)</f>
        <v>865</v>
      </c>
      <c r="G34" s="233">
        <f>SUM('1'!AA49,'2'!AA49,'3'!AA49,'4'!AA49,'5'!AA49,'6'!AA49,'7'!AA49,'8'!AA49,'9'!AA49,'10'!AA49,'11'!AA49,'12'!AA49,'13'!AA49,'14'!AA49,'15'!AA49,'16'!AA49,'17'!AA49,'18'!AA49,'19'!AA49,'20'!AA49,'21'!AA49,'22'!AA49,'23'!AA49,'24'!AA49,'25'!AA49,'26'!AA49,'27'!AA49,'28'!AA49,'29'!AA49,'30'!AA49,'31'!AA49)</f>
        <v>0</v>
      </c>
      <c r="H34" s="233">
        <f>SUM('1'!AB49,'2'!AB49,'3'!AB49,'4'!AB49,'5'!AB49,'6'!AB49,'7'!AB49,'8'!AB49,'9'!AB49,'10'!AB49,'11'!AB49,'12'!AB49,'13'!AB49,'14'!AB49,'15'!AB49,'16'!AB49,'17'!AB49,'18'!AB49,'19'!AB49,'20'!AB49,'21'!AB49,'22'!AB49,'23'!AB49,'24'!AB49,'25'!AB49,'26'!AB49,'27'!AB49,'28'!AB49,'29'!AB49,'30'!AB49,'31'!AB49)</f>
        <v>0</v>
      </c>
      <c r="I34" s="233">
        <f>SUM('1'!AC49,'2'!AC49,'3'!AC49,'4'!AC49,'5'!AC49,'6'!AC49,'7'!AC49,'8'!AC49,'9'!AC49,'10'!AC49,'11'!AC49,'12'!AC49,'13'!AC49,'14'!AC49,'15'!AC49,'16'!AC49,'17'!AC49,'18'!AC49,'19'!AC49,'20'!AC49,'21'!AC49,'22'!AC49,'23'!AC49,'24'!AC49,'25'!AC49,'26'!AC49,'27'!AC49,'28'!AC49,'29'!AC49,'30'!AC49,'31'!AC49)</f>
        <v>0</v>
      </c>
      <c r="J34" s="234">
        <f>SUM('1'!AD49,'2'!AD49,'3'!AD49,'4'!AD49,'5'!AD49,'6'!AD49,'7'!AD49,'8'!AD49,'9'!AD49,'10'!AD49,'11'!AD49,'12'!AD49,'13'!AD49,'14'!AD49,'15'!AD49,'16'!AD49,'17'!AD49,'18'!AD49,'19'!AD49,'20'!AD49,'21'!AD49,'22'!AD49,'23'!AD49,'24'!AD49,'25'!AD49,'26'!AD49,'27'!AD49,'28'!AD49,'29'!AD49,'30'!AD49,'31'!AD49)</f>
        <v>0</v>
      </c>
      <c r="M34" s="915" t="s">
        <v>155</v>
      </c>
      <c r="N34" s="471"/>
      <c r="O34" s="471"/>
      <c r="P34" s="916"/>
      <c r="Q34" s="893">
        <f>SUM('1'!AA67,'2'!AA67,'3'!AA67,'4'!AA67,'5'!AA67,'6'!AA67,'7'!AA67,'8'!AA67,'9'!AA67,'10'!AA67,'11'!AA67,'12'!AA67,'13'!AA67,'14'!AA67,'15'!AA67,'16'!AA67,'17'!AA67,'18'!AA67,'19'!AA67,'20'!AA67,'21'!AA67,'22'!AA67,'23'!AA67,'24'!AA67,'25'!AA67,'26'!AA67,'27'!AA67,'28'!AA67,'29'!AA67,'30'!AA67,'31'!AA67)</f>
        <v>0</v>
      </c>
      <c r="R34" s="891"/>
      <c r="S34" s="891">
        <f>SUM('1'!AC67,'2'!AC67,'3'!AC67,'4'!AC67,'5'!AC67,'6'!AC67,'7'!AC67,'8'!AC67,'9'!AC67,'10'!AC67,'11'!AC67,'12'!AC67,'13'!AC67,'14'!AC67,'15'!AC67,'16'!AC67,'17'!AC67,'18'!AC67,'19'!AC67,'20'!AC67,'21'!AC67,'22'!AC67,'23'!AC67,'24'!AC67,'25'!AC67,'26'!AC67,'27'!AC67,'28'!AC67,'29'!AC67,'30'!AC67,'31'!AC67)</f>
        <v>0</v>
      </c>
      <c r="T34" s="892"/>
      <c r="U34" s="1"/>
      <c r="Z34" s="195"/>
      <c r="AA34" s="195"/>
      <c r="AB34" s="195"/>
      <c r="AC34" s="195"/>
      <c r="AD34" s="195"/>
      <c r="AE34" s="195"/>
      <c r="AF34" s="1"/>
      <c r="AH34"/>
      <c r="AI34"/>
      <c r="AJ34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</row>
    <row r="35" spans="1:94">
      <c r="A35" s="525" t="s">
        <v>117</v>
      </c>
      <c r="B35" s="526"/>
      <c r="C35" s="526"/>
      <c r="D35" s="914"/>
      <c r="E35" s="235">
        <f>SUM('1'!Y50,'2'!Y50,'3'!Y50,'4'!Y50,'5'!Y50,'6'!Y50,'7'!Y50,'8'!Y50,'9'!Y50,'10'!Y50,'11'!Y50,'12'!Y50,'13'!Y50,'14'!Y50,'15'!Y50,'16'!Y50,'17'!Y50,'18'!Y50,'19'!Y50,'20'!Y50,'21'!Y50,'22'!Y50,'23'!Y50,'24'!Y50,'25'!Y50,'26'!Y50,'27'!Y50,'28'!Y50,'29'!Y50,'30'!Y50,'31'!Y50)</f>
        <v>495</v>
      </c>
      <c r="F35" s="236">
        <f>SUM('1'!Z50,'2'!Z50,'3'!Z50,'4'!Z50,'5'!Z50,'6'!Z50,'7'!Z50,'8'!Z50,'9'!Z50,'10'!Z50,'11'!Z50,'12'!Z50,'13'!Z50,'14'!Z50,'15'!Z50,'16'!Z50,'17'!Z50,'18'!Z50,'19'!Z50,'20'!Z50,'21'!Z50,'22'!Z50,'23'!Z50,'24'!Z50,'25'!Z50,'26'!Z50,'27'!Z50,'28'!Z50,'29'!Z50,'30'!Z50,'31'!Z50)</f>
        <v>568</v>
      </c>
      <c r="G35" s="236">
        <f>SUM('1'!AA50,'2'!AA50,'3'!AA50,'4'!AA50,'5'!AA50,'6'!AA50,'7'!AA50,'8'!AA50,'9'!AA50,'10'!AA50,'11'!AA50,'12'!AA50,'13'!AA50,'14'!AA50,'15'!AA50,'16'!AA50,'17'!AA50,'18'!AA50,'19'!AA50,'20'!AA50,'21'!AA50,'22'!AA50,'23'!AA50,'24'!AA50,'25'!AA50,'26'!AA50,'27'!AA50,'28'!AA50,'29'!AA50,'30'!AA50,'31'!AA50)</f>
        <v>0</v>
      </c>
      <c r="H35" s="236">
        <f>SUM('1'!AB50,'2'!AB50,'3'!AB50,'4'!AB50,'5'!AB50,'6'!AB50,'7'!AB50,'8'!AB50,'9'!AB50,'10'!AB50,'11'!AB50,'12'!AB50,'13'!AB50,'14'!AB50,'15'!AB50,'16'!AB50,'17'!AB50,'18'!AB50,'19'!AB50,'20'!AB50,'21'!AB50,'22'!AB50,'23'!AB50,'24'!AB50,'25'!AB50,'26'!AB50,'27'!AB50,'28'!AB50,'29'!AB50,'30'!AB50,'31'!AB50)</f>
        <v>0</v>
      </c>
      <c r="I35" s="236">
        <f>SUM('1'!AC50,'2'!AC50,'3'!AC50,'4'!AC50,'5'!AC50,'6'!AC50,'7'!AC50,'8'!AC50,'9'!AC50,'10'!AC50,'11'!AC50,'12'!AC50,'13'!AC50,'14'!AC50,'15'!AC50,'16'!AC50,'17'!AC50,'18'!AC50,'19'!AC50,'20'!AC50,'21'!AC50,'22'!AC50,'23'!AC50,'24'!AC50,'25'!AC50,'26'!AC50,'27'!AC50,'28'!AC50,'29'!AC50,'30'!AC50,'31'!AC50)</f>
        <v>0</v>
      </c>
      <c r="J35" s="237">
        <f>SUM('1'!AD50,'2'!AD50,'3'!AD50,'4'!AD50,'5'!AD50,'6'!AD50,'7'!AD50,'8'!AD50,'9'!AD50,'10'!AD50,'11'!AD50,'12'!AD50,'13'!AD50,'14'!AD50,'15'!AD50,'16'!AD50,'17'!AD50,'18'!AD50,'19'!AD50,'20'!AD50,'21'!AD50,'22'!AD50,'23'!AD50,'24'!AD50,'25'!AD50,'26'!AD50,'27'!AD50,'28'!AD50,'29'!AD50,'30'!AD50,'31'!AD50)</f>
        <v>0</v>
      </c>
      <c r="M35" s="915" t="s">
        <v>156</v>
      </c>
      <c r="N35" s="471"/>
      <c r="O35" s="471"/>
      <c r="P35" s="916"/>
      <c r="Q35" s="893">
        <f>SUM('1'!AA68,'2'!AA68,'3'!AA68,'4'!AA68,'5'!AA68,'6'!AA68,'7'!AA68,'8'!AA68,'9'!AA68,'10'!AA68,'11'!AA68,'12'!AA68,'13'!AA68,'14'!AA68,'15'!AA68,'16'!AA68,'17'!AA68,'18'!AA68,'19'!AA68,'20'!AA68,'21'!AA68,'22'!AA68,'23'!AA68,'24'!AA68,'25'!AA68,'26'!AA68,'27'!AA68,'28'!AA68,'29'!AA68,'30'!AA68,'31'!AA68)</f>
        <v>0</v>
      </c>
      <c r="R35" s="891"/>
      <c r="S35" s="891">
        <f>SUM('1'!AC68,'2'!AC68,'3'!AC68,'4'!AC68,'5'!AC68,'6'!AC68,'7'!AC68,'8'!AC68,'9'!AC68,'10'!AC68,'11'!AC68,'12'!AC68,'13'!AC68,'14'!AC68,'15'!AC68,'16'!AC68,'17'!AC68,'18'!AC68,'19'!AC68,'20'!AC68,'21'!AC68,'22'!AC68,'23'!AC68,'24'!AC68,'25'!AC68,'26'!AC68,'27'!AC68,'28'!AC68,'29'!AC68,'30'!AC68,'31'!AC68)</f>
        <v>2</v>
      </c>
      <c r="T35" s="892"/>
      <c r="U35" s="1"/>
      <c r="Z35" s="195"/>
      <c r="AA35" s="195"/>
      <c r="AB35" s="195"/>
      <c r="AC35" s="195"/>
      <c r="AD35" s="195"/>
      <c r="AE35" s="195"/>
      <c r="AF35" s="1"/>
      <c r="AH35"/>
      <c r="AI35"/>
      <c r="AJ35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</row>
    <row r="36" spans="1:94">
      <c r="A36" s="522" t="s">
        <v>120</v>
      </c>
      <c r="B36" s="523"/>
      <c r="C36" s="523"/>
      <c r="D36" s="917"/>
      <c r="E36" s="238">
        <f>SUM('1'!Y51,'2'!Y51,'3'!Y51,'4'!Y51,'5'!Y51,'6'!Y51,'7'!Y51,'8'!Y51,'9'!Y51,'10'!Y51,'11'!Y51,'12'!Y51,'13'!Y51,'14'!Y51,'15'!Y51,'16'!Y51,'17'!Y51,'18'!Y51,'19'!Y51,'20'!Y51,'21'!Y51,'22'!Y51,'23'!Y51,'24'!Y51,'25'!Y51,'26'!Y51,'27'!Y51,'28'!Y51,'29'!Y51,'30'!Y51,'31'!Y51)</f>
        <v>1</v>
      </c>
      <c r="F36" s="239">
        <f>SUM('1'!Z51,'2'!Z51,'3'!Z51,'4'!Z51,'5'!Z51,'6'!Z51,'7'!Z51,'8'!Z51,'9'!Z51,'10'!Z51,'11'!Z51,'12'!Z51,'13'!Z51,'14'!Z51,'15'!Z51,'16'!Z51,'17'!Z51,'18'!Z51,'19'!Z51,'20'!Z51,'21'!Z51,'22'!Z51,'23'!Z51,'24'!Z51,'25'!Z51,'26'!Z51,'27'!Z51,'28'!Z51,'29'!Z51,'30'!Z51,'31'!Z51)</f>
        <v>0</v>
      </c>
      <c r="G36" s="239">
        <f>SUM('1'!AA51,'2'!AA51,'3'!AA51,'4'!AA51,'5'!AA51,'6'!AA51,'7'!AA51,'8'!AA51,'9'!AA51,'10'!AA51,'11'!AA51,'12'!AA51,'13'!AA51,'14'!AA51,'15'!AA51,'16'!AA51,'17'!AA51,'18'!AA51,'19'!AA51,'20'!AA51,'21'!AA51,'22'!AA51,'23'!AA51,'24'!AA51,'25'!AA51,'26'!AA51,'27'!AA51,'28'!AA51,'29'!AA51,'30'!AA51,'31'!AA51)</f>
        <v>0</v>
      </c>
      <c r="H36" s="239">
        <f>SUM('1'!AB51,'2'!AB51,'3'!AB51,'4'!AB51,'5'!AB51,'6'!AB51,'7'!AB51,'8'!AB51,'9'!AB51,'10'!AB51,'11'!AB51,'12'!AB51,'13'!AB51,'14'!AB51,'15'!AB51,'16'!AB51,'17'!AB51,'18'!AB51,'19'!AB51,'20'!AB51,'21'!AB51,'22'!AB51,'23'!AB51,'24'!AB51,'25'!AB51,'26'!AB51,'27'!AB51,'28'!AB51,'29'!AB51,'30'!AB51,'31'!AB51)</f>
        <v>0</v>
      </c>
      <c r="I36" s="239">
        <f>SUM('1'!AC51,'2'!AC51,'3'!AC51,'4'!AC51,'5'!AC51,'6'!AC51,'7'!AC51,'8'!AC51,'9'!AC51,'10'!AC51,'11'!AC51,'12'!AC51,'13'!AC51,'14'!AC51,'15'!AC51,'16'!AC51,'17'!AC51,'18'!AC51,'19'!AC51,'20'!AC51,'21'!AC51,'22'!AC51,'23'!AC51,'24'!AC51,'25'!AC51,'26'!AC51,'27'!AC51,'28'!AC51,'29'!AC51,'30'!AC51,'31'!AC51)</f>
        <v>0</v>
      </c>
      <c r="J36" s="240">
        <f>SUM('1'!AD51,'2'!AD51,'3'!AD51,'4'!AD51,'5'!AD51,'6'!AD51,'7'!AD51,'8'!AD51,'9'!AD51,'10'!AD51,'11'!AD51,'12'!AD51,'13'!AD51,'14'!AD51,'15'!AD51,'16'!AD51,'17'!AD51,'18'!AD51,'19'!AD51,'20'!AD51,'21'!AD51,'22'!AD51,'23'!AD51,'24'!AD51,'25'!AD51,'26'!AD51,'27'!AD51,'28'!AD51,'29'!AD51,'30'!AD51,'31'!AD51)</f>
        <v>0</v>
      </c>
      <c r="M36" s="915" t="s">
        <v>157</v>
      </c>
      <c r="N36" s="471"/>
      <c r="O36" s="471"/>
      <c r="P36" s="916"/>
      <c r="Q36" s="893">
        <f>SUM('1'!AA69,'2'!AA69,'3'!AA69,'4'!AA69,'5'!AA69,'6'!AA69,'7'!AA69,'8'!AA69,'9'!AA69,'10'!AA69,'11'!AA69,'12'!AA69,'13'!AA69,'14'!AA69,'15'!AA69,'16'!AA69,'17'!AA69,'18'!AA69,'19'!AA69,'20'!AA69,'21'!AA69,'22'!AA69,'23'!AA69,'24'!AA69,'25'!AA69,'26'!AA69,'27'!AA69,'28'!AA69,'29'!AA69,'30'!AA69,'31'!AA69)</f>
        <v>0</v>
      </c>
      <c r="R36" s="891"/>
      <c r="S36" s="891">
        <f>SUM('1'!AC69,'2'!AC69,'3'!AC69,'4'!AC69,'5'!AC69,'6'!AC69,'7'!AC69,'8'!AC69,'9'!AC69,'10'!AC69,'11'!AC69,'12'!AC69,'13'!AC69,'14'!AC69,'15'!AC69,'16'!AC69,'17'!AC69,'18'!AC69,'19'!AC69,'20'!AC69,'21'!AC69,'22'!AC69,'23'!AC69,'24'!AC69,'25'!AC69,'26'!AC69,'27'!AC69,'28'!AC69,'29'!AC69,'30'!AC69,'31'!AC69)</f>
        <v>0</v>
      </c>
      <c r="T36" s="892"/>
      <c r="U36" s="1"/>
      <c r="Z36" s="195"/>
      <c r="AA36" s="195"/>
      <c r="AB36" s="195"/>
      <c r="AC36" s="195"/>
      <c r="AD36" s="195"/>
      <c r="AE36" s="195"/>
      <c r="AF36" s="1"/>
      <c r="AH36"/>
      <c r="AI36"/>
      <c r="AJ36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</row>
    <row r="37" spans="1:94">
      <c r="A37" s="522" t="s">
        <v>123</v>
      </c>
      <c r="B37" s="523"/>
      <c r="C37" s="523"/>
      <c r="D37" s="917"/>
      <c r="E37" s="238">
        <f>SUM('1'!Y52,'2'!Y52,'3'!Y52,'4'!Y52,'5'!Y52,'6'!Y52,'7'!Y52,'8'!Y52,'9'!Y52,'10'!Y52,'11'!Y52,'12'!Y52,'13'!Y52,'14'!Y52,'15'!Y52,'16'!Y52,'17'!Y52,'18'!Y52,'19'!Y52,'20'!Y52,'21'!Y52,'22'!Y52,'23'!Y52,'24'!Y52,'25'!Y52,'26'!Y52,'27'!Y52,'28'!Y52,'29'!Y52,'30'!Y52,'31'!Y52)</f>
        <v>0</v>
      </c>
      <c r="F37" s="239">
        <f>SUM('1'!Z52,'2'!Z52,'3'!Z52,'4'!Z52,'5'!Z52,'6'!Z52,'7'!Z52,'8'!Z52,'9'!Z52,'10'!Z52,'11'!Z52,'12'!Z52,'13'!Z52,'14'!Z52,'15'!Z52,'16'!Z52,'17'!Z52,'18'!Z52,'19'!Z52,'20'!Z52,'21'!Z52,'22'!Z52,'23'!Z52,'24'!Z52,'25'!Z52,'26'!Z52,'27'!Z52,'28'!Z52,'29'!Z52,'30'!Z52,'31'!Z52)</f>
        <v>0</v>
      </c>
      <c r="G37" s="239">
        <f>SUM('1'!AA52,'2'!AA52,'3'!AA52,'4'!AA52,'5'!AA52,'6'!AA52,'7'!AA52,'8'!AA52,'9'!AA52,'10'!AA52,'11'!AA52,'12'!AA52,'13'!AA52,'14'!AA52,'15'!AA52,'16'!AA52,'17'!AA52,'18'!AA52,'19'!AA52,'20'!AA52,'21'!AA52,'22'!AA52,'23'!AA52,'24'!AA52,'25'!AA52,'26'!AA52,'27'!AA52,'28'!AA52,'29'!AA52,'30'!AA52,'31'!AA52)</f>
        <v>0</v>
      </c>
      <c r="H37" s="239">
        <f>SUM('1'!AB52,'2'!AB52,'3'!AB52,'4'!AB52,'5'!AB52,'6'!AB52,'7'!AB52,'8'!AB52,'9'!AB52,'10'!AB52,'11'!AB52,'12'!AB52,'13'!AB52,'14'!AB52,'15'!AB52,'16'!AB52,'17'!AB52,'18'!AB52,'19'!AB52,'20'!AB52,'21'!AB52,'22'!AB52,'23'!AB52,'24'!AB52,'25'!AB52,'26'!AB52,'27'!AB52,'28'!AB52,'29'!AB52,'30'!AB52,'31'!AB52)</f>
        <v>0</v>
      </c>
      <c r="I37" s="239">
        <f>SUM('1'!AC52,'2'!AC52,'3'!AC52,'4'!AC52,'5'!AC52,'6'!AC52,'7'!AC52,'8'!AC52,'9'!AC52,'10'!AC52,'11'!AC52,'12'!AC52,'13'!AC52,'14'!AC52,'15'!AC52,'16'!AC52,'17'!AC52,'18'!AC52,'19'!AC52,'20'!AC52,'21'!AC52,'22'!AC52,'23'!AC52,'24'!AC52,'25'!AC52,'26'!AC52,'27'!AC52,'28'!AC52,'29'!AC52,'30'!AC52,'31'!AC52)</f>
        <v>0</v>
      </c>
      <c r="J37" s="240">
        <f>SUM('1'!AD52,'2'!AD52,'3'!AD52,'4'!AD52,'5'!AD52,'6'!AD52,'7'!AD52,'8'!AD52,'9'!AD52,'10'!AD52,'11'!AD52,'12'!AD52,'13'!AD52,'14'!AD52,'15'!AD52,'16'!AD52,'17'!AD52,'18'!AD52,'19'!AD52,'20'!AD52,'21'!AD52,'22'!AD52,'23'!AD52,'24'!AD52,'25'!AD52,'26'!AD52,'27'!AD52,'28'!AD52,'29'!AD52,'30'!AD52,'31'!AD52)</f>
        <v>0</v>
      </c>
      <c r="M37" s="962" t="s">
        <v>158</v>
      </c>
      <c r="N37" s="458"/>
      <c r="O37" s="458"/>
      <c r="P37" s="963"/>
      <c r="Q37" s="964">
        <f>SUM('1'!AA70,'2'!AA70,'3'!AA70,'4'!AA70,'5'!AA70,'6'!AA70,'7'!AA70,'8'!AA70,'9'!AA70,'10'!AA70,'11'!AA70,'12'!AA70,'13'!AA70,'14'!AA70,'15'!AA70,'16'!AA70,'17'!AA70,'18'!AA70,'19'!AA70,'20'!AA70,'21'!AA70,'22'!AA70,'23'!AA70,'24'!AA70,'25'!AA70,'26'!AA70,'27'!AA70,'28'!AA70,'29'!AA70,'30'!AA70,'31'!AA70)</f>
        <v>0</v>
      </c>
      <c r="R37" s="965"/>
      <c r="S37" s="965">
        <f>SUM('1'!AC70,'2'!AC70,'3'!AC70,'4'!AC70,'5'!AC70,'6'!AC70,'7'!AC70,'8'!AC70,'9'!AC70,'10'!AC70,'11'!AC70,'12'!AC70,'13'!AC70,'14'!AC70,'15'!AC70,'16'!AC70,'17'!AC70,'18'!AC70,'19'!AC70,'20'!AC70,'21'!AC70,'22'!AC70,'23'!AC70,'24'!AC70,'25'!AC70,'26'!AC70,'27'!AC70,'28'!AC70,'29'!AC70,'30'!AC70,'31'!AC70)</f>
        <v>0</v>
      </c>
      <c r="T37" s="966"/>
      <c r="U37" s="1"/>
      <c r="Z37" s="195"/>
      <c r="AA37" s="195"/>
      <c r="AB37" s="195"/>
      <c r="AC37" s="195"/>
      <c r="AD37" s="195"/>
      <c r="AE37" s="195"/>
      <c r="AH37"/>
      <c r="AI37"/>
      <c r="AJ37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</row>
    <row r="38" spans="1:94">
      <c r="A38" s="522" t="s">
        <v>126</v>
      </c>
      <c r="B38" s="523"/>
      <c r="C38" s="523"/>
      <c r="D38" s="917"/>
      <c r="E38" s="238">
        <f>SUM('1'!Y53,'2'!Y53,'3'!Y53,'4'!Y53,'5'!Y53,'6'!Y53,'7'!Y53,'8'!Y53,'9'!Y53,'10'!Y53,'11'!Y53,'12'!Y53,'13'!Y53,'14'!Y53,'15'!Y53,'16'!Y53,'17'!Y53,'18'!Y53,'19'!Y53,'20'!Y53,'21'!Y53,'22'!Y53,'23'!Y53,'24'!Y53,'25'!Y53,'26'!Y53,'27'!Y53,'28'!Y53,'29'!Y53,'30'!Y53,'31'!Y53)</f>
        <v>0</v>
      </c>
      <c r="F38" s="239">
        <f>SUM('1'!Z53,'2'!Z53,'3'!Z53,'4'!Z53,'5'!Z53,'6'!Z53,'7'!Z53,'8'!Z53,'9'!Z53,'10'!Z53,'11'!Z53,'12'!Z53,'13'!Z53,'14'!Z53,'15'!Z53,'16'!Z53,'17'!Z53,'18'!Z53,'19'!Z53,'20'!Z53,'21'!Z53,'22'!Z53,'23'!Z53,'24'!Z53,'25'!Z53,'26'!Z53,'27'!Z53,'28'!Z53,'29'!Z53,'30'!Z53,'31'!Z53)</f>
        <v>10</v>
      </c>
      <c r="G38" s="239">
        <f>SUM('1'!AA53,'2'!AA53,'3'!AA53,'4'!AA53,'5'!AA53,'6'!AA53,'7'!AA53,'8'!AA53,'9'!AA53,'10'!AA53,'11'!AA53,'12'!AA53,'13'!AA53,'14'!AA53,'15'!AA53,'16'!AA53,'17'!AA53,'18'!AA53,'19'!AA53,'20'!AA53,'21'!AA53,'22'!AA53,'23'!AA53,'24'!AA53,'25'!AA53,'26'!AA53,'27'!AA53,'28'!AA53,'29'!AA53,'30'!AA53,'31'!AA53)</f>
        <v>0</v>
      </c>
      <c r="H38" s="239">
        <f>SUM('1'!AB53,'2'!AB53,'3'!AB53,'4'!AB53,'5'!AB53,'6'!AB53,'7'!AB53,'8'!AB53,'9'!AB53,'10'!AB53,'11'!AB53,'12'!AB53,'13'!AB53,'14'!AB53,'15'!AB53,'16'!AB53,'17'!AB53,'18'!AB53,'19'!AB53,'20'!AB53,'21'!AB53,'22'!AB53,'23'!AB53,'24'!AB53,'25'!AB53,'26'!AB53,'27'!AB53,'28'!AB53,'29'!AB53,'30'!AB53,'31'!AB53)</f>
        <v>0</v>
      </c>
      <c r="I38" s="239">
        <f>SUM('1'!AC53,'2'!AC53,'3'!AC53,'4'!AC53,'5'!AC53,'6'!AC53,'7'!AC53,'8'!AC53,'9'!AC53,'10'!AC53,'11'!AC53,'12'!AC53,'13'!AC53,'14'!AC53,'15'!AC53,'16'!AC53,'17'!AC53,'18'!AC53,'19'!AC53,'20'!AC53,'21'!AC53,'22'!AC53,'23'!AC53,'24'!AC53,'25'!AC53,'26'!AC53,'27'!AC53,'28'!AC53,'29'!AC53,'30'!AC53,'31'!AC53)</f>
        <v>0</v>
      </c>
      <c r="J38" s="240">
        <f>SUM('1'!AD53,'2'!AD53,'3'!AD53,'4'!AD53,'5'!AD53,'6'!AD53,'7'!AD53,'8'!AD53,'9'!AD53,'10'!AD53,'11'!AD53,'12'!AD53,'13'!AD53,'14'!AD53,'15'!AD53,'16'!AD53,'17'!AD53,'18'!AD53,'19'!AD53,'20'!AD53,'21'!AD53,'22'!AD53,'23'!AD53,'24'!AD53,'25'!AD53,'26'!AD53,'27'!AD53,'28'!AD53,'29'!AD53,'30'!AD53,'31'!AD53)</f>
        <v>0</v>
      </c>
      <c r="M38" s="962" t="s">
        <v>159</v>
      </c>
      <c r="N38" s="458"/>
      <c r="O38" s="458"/>
      <c r="P38" s="963"/>
      <c r="Q38" s="964">
        <f>SUM('1'!AA71,'2'!AA71,'3'!AA71,'4'!AA71,'5'!AA71,'6'!AA71,'7'!AA71,'8'!AA71,'9'!AA71,'10'!AA71,'11'!AA71,'12'!AA71,'13'!AA71,'14'!AA71,'15'!AA71,'16'!AA71,'17'!AA71,'18'!AA71,'19'!AA71,'20'!AA71,'21'!AA71,'22'!AA71,'23'!AA71,'24'!AA71,'25'!AA71,'26'!AA71,'27'!AA71,'28'!AA71,'29'!AA71,'30'!AA71,'31'!AA71)</f>
        <v>0</v>
      </c>
      <c r="R38" s="965"/>
      <c r="S38" s="965">
        <f>SUM('1'!AC71,'2'!AC71,'3'!AC71,'4'!AC71,'5'!AC71,'6'!AC71,'7'!AC71,'8'!AC71,'9'!AC71,'10'!AC71,'11'!AC71,'12'!AC71,'13'!AC71,'14'!AC71,'15'!AC71,'16'!AC71,'17'!AC71,'18'!AC71,'19'!AC71,'20'!AC71,'21'!AC71,'22'!AC71,'23'!AC71,'24'!AC71,'25'!AC71,'26'!AC71,'27'!AC71,'28'!AC71,'29'!AC71,'30'!AC71,'31'!AC71)</f>
        <v>1</v>
      </c>
      <c r="T38" s="966"/>
      <c r="U38" s="1"/>
      <c r="Z38" s="195"/>
      <c r="AA38" s="195"/>
      <c r="AB38" s="195"/>
      <c r="AC38" s="195"/>
      <c r="AD38" s="195"/>
      <c r="AE38" s="195"/>
      <c r="AH38"/>
      <c r="AI38"/>
      <c r="AJ38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</row>
    <row r="39" spans="1:94">
      <c r="A39" s="495" t="s">
        <v>130</v>
      </c>
      <c r="B39" s="496"/>
      <c r="C39" s="496"/>
      <c r="D39" s="978"/>
      <c r="E39" s="241">
        <f>SUM('1'!Y54,'2'!Y54,'3'!Y54,'4'!Y54,'5'!Y54,'6'!Y54,'7'!Y54,'8'!Y54,'9'!Y54,'10'!Y54,'11'!Y54,'12'!Y54,'13'!Y54,'14'!Y54,'15'!Y54,'16'!Y54,'17'!Y54,'18'!Y54,'19'!Y54,'20'!Y54,'21'!Y54,'22'!Y54,'23'!Y54,'24'!Y54,'25'!Y54,'26'!Y54,'27'!Y54,'28'!Y54,'29'!Y54,'30'!Y54,'31'!Y54)</f>
        <v>4</v>
      </c>
      <c r="F39" s="242">
        <f>SUM('1'!Z54,'2'!Z54,'3'!Z54,'4'!Z54,'5'!Z54,'6'!Z54,'7'!Z54,'8'!Z54,'9'!Z54,'10'!Z54,'11'!Z54,'12'!Z54,'13'!Z54,'14'!Z54,'15'!Z54,'16'!Z54,'17'!Z54,'18'!Z54,'19'!Z54,'20'!Z54,'21'!Z54,'22'!Z54,'23'!Z54,'24'!Z54,'25'!Z54,'26'!Z54,'27'!Z54,'28'!Z54,'29'!Z54,'30'!Z54,'31'!Z54)</f>
        <v>4</v>
      </c>
      <c r="G39" s="242">
        <f>SUM('1'!AA54,'2'!AA54,'3'!AA54,'4'!AA54,'5'!AA54,'6'!AA54,'7'!AA54,'8'!AA54,'9'!AA54,'10'!AA54,'11'!AA54,'12'!AA54,'13'!AA54,'14'!AA54,'15'!AA54,'16'!AA54,'17'!AA54,'18'!AA54,'19'!AA54,'20'!AA54,'21'!AA54,'22'!AA54,'23'!AA54,'24'!AA54,'25'!AA54,'26'!AA54,'27'!AA54,'28'!AA54,'29'!AA54,'30'!AA54,'31'!AA54)</f>
        <v>0</v>
      </c>
      <c r="H39" s="242">
        <f>SUM('1'!AB54,'2'!AB54,'3'!AB54,'4'!AB54,'5'!AB54,'6'!AB54,'7'!AB54,'8'!AB54,'9'!AB54,'10'!AB54,'11'!AB54,'12'!AB54,'13'!AB54,'14'!AB54,'15'!AB54,'16'!AB54,'17'!AB54,'18'!AB54,'19'!AB54,'20'!AB54,'21'!AB54,'22'!AB54,'23'!AB54,'24'!AB54,'25'!AB54,'26'!AB54,'27'!AB54,'28'!AB54,'29'!AB54,'30'!AB54,'31'!AB54)</f>
        <v>0</v>
      </c>
      <c r="I39" s="242">
        <f>SUM('1'!AC54,'2'!AC54,'3'!AC54,'4'!AC54,'5'!AC54,'6'!AC54,'7'!AC54,'8'!AC54,'9'!AC54,'10'!AC54,'11'!AC54,'12'!AC54,'13'!AC54,'14'!AC54,'15'!AC54,'16'!AC54,'17'!AC54,'18'!AC54,'19'!AC54,'20'!AC54,'21'!AC54,'22'!AC54,'23'!AC54,'24'!AC54,'25'!AC54,'26'!AC54,'27'!AC54,'28'!AC54,'29'!AC54,'30'!AC54,'31'!AC54)</f>
        <v>0</v>
      </c>
      <c r="J39" s="243">
        <f>SUM('1'!AD54,'2'!AD54,'3'!AD54,'4'!AD54,'5'!AD54,'6'!AD54,'7'!AD54,'8'!AD54,'9'!AD54,'10'!AD54,'11'!AD54,'12'!AD54,'13'!AD54,'14'!AD54,'15'!AD54,'16'!AD54,'17'!AD54,'18'!AD54,'19'!AD54,'20'!AD54,'21'!AD54,'22'!AD54,'23'!AD54,'24'!AD54,'25'!AD54,'26'!AD54,'27'!AD54,'28'!AD54,'29'!AD54,'30'!AD54,'31'!AD54)</f>
        <v>0</v>
      </c>
      <c r="M39" s="962" t="s">
        <v>117</v>
      </c>
      <c r="N39" s="458"/>
      <c r="O39" s="458"/>
      <c r="P39" s="963"/>
      <c r="Q39" s="964">
        <f>SUM('1'!AA72,'2'!AA72,'3'!AA72,'4'!AA72,'5'!AA72,'6'!AA72,'7'!AA72,'8'!AA72,'9'!AA72,'10'!AA72,'11'!AA72,'12'!AA72,'13'!AA72,'14'!AA72,'15'!AA72,'16'!AA72,'17'!AA72,'18'!AA72,'19'!AA72,'20'!AA72,'21'!AA72,'22'!AA72,'23'!AA72,'24'!AA72,'25'!AA72,'26'!AA72,'27'!AA72,'28'!AA72,'29'!AA72,'30'!AA72,'31'!AA72)</f>
        <v>0</v>
      </c>
      <c r="R39" s="965"/>
      <c r="S39" s="965">
        <f>SUM('1'!AC72,'2'!AC72,'3'!AC72,'4'!AC72,'5'!AC72,'6'!AC72,'7'!AC72,'8'!AC72,'9'!AC72,'10'!AC72,'11'!AC72,'12'!AC72,'13'!AC72,'14'!AC72,'15'!AC72,'16'!AC72,'17'!AC72,'18'!AC72,'19'!AC72,'20'!AC72,'21'!AC72,'22'!AC72,'23'!AC72,'24'!AC72,'25'!AC72,'26'!AC72,'27'!AC72,'28'!AC72,'29'!AC72,'30'!AC72,'31'!AC72)</f>
        <v>3</v>
      </c>
      <c r="T39" s="966"/>
      <c r="U39" s="1"/>
      <c r="AA39" s="195"/>
      <c r="AB39" s="195"/>
      <c r="AC39" s="195"/>
      <c r="AD39" s="195"/>
      <c r="AE39" s="195"/>
      <c r="AH39"/>
      <c r="AI39"/>
      <c r="AJ39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</row>
    <row r="40" spans="1:94" ht="15.75" thickBot="1">
      <c r="A40" s="498" t="s">
        <v>133</v>
      </c>
      <c r="B40" s="499"/>
      <c r="C40" s="499"/>
      <c r="D40" s="979"/>
      <c r="E40" s="244">
        <f>SUM('1'!Y55,'2'!Y55,'3'!Y55,'4'!Y55,'5'!Y55,'6'!Y55,'7'!Y55,'8'!Y55,'9'!Y55,'10'!Y55,'11'!Y55,'12'!Y55,'13'!Y55,'14'!Y55,'15'!Y55,'16'!Y55,'17'!Y55,'18'!Y55,'19'!Y55,'20'!Y55,'21'!Y55,'22'!Y55,'23'!Y55,'24'!Y55,'25'!Y55,'26'!Y55,'27'!Y55,'28'!Y55,'29'!Y55,'30'!Y55,'31'!Y55)</f>
        <v>0</v>
      </c>
      <c r="F40" s="245">
        <f>SUM('1'!Z55,'2'!Z55,'3'!Z55,'4'!Z55,'5'!Z55,'6'!Z55,'7'!Z55,'8'!Z55,'9'!Z55,'10'!Z55,'11'!Z55,'12'!Z55,'13'!Z55,'14'!Z55,'15'!Z55,'16'!Z55,'17'!Z55,'18'!Z55,'19'!Z55,'20'!Z55,'21'!Z55,'22'!Z55,'23'!Z55,'24'!Z55,'25'!Z55,'26'!Z55,'27'!Z55,'28'!Z55,'29'!Z55,'30'!Z55,'31'!Z55)</f>
        <v>0</v>
      </c>
      <c r="G40" s="245">
        <f>SUM('1'!AA55,'2'!AA55,'3'!AA55,'4'!AA55,'5'!AA55,'6'!AA55,'7'!AA55,'8'!AA55,'9'!AA55,'10'!AA55,'11'!AA55,'12'!AA55,'13'!AA55,'14'!AA55,'15'!AA55,'16'!AA55,'17'!AA55,'18'!AA55,'19'!AA55,'20'!AA55,'21'!AA55,'22'!AA55,'23'!AA55,'24'!AA55,'25'!AA55,'26'!AA55,'27'!AA55,'28'!AA55,'29'!AA55,'30'!AA55,'31'!AA55)</f>
        <v>0</v>
      </c>
      <c r="H40" s="245">
        <f>SUM('1'!AB55,'2'!AB55,'3'!AB55,'4'!AB55,'5'!AB55,'6'!AB55,'7'!AB55,'8'!AB55,'9'!AB55,'10'!AB55,'11'!AB55,'12'!AB55,'13'!AB55,'14'!AB55,'15'!AB55,'16'!AB55,'17'!AB55,'18'!AB55,'19'!AB55,'20'!AB55,'21'!AB55,'22'!AB55,'23'!AB55,'24'!AB55,'25'!AB55,'26'!AB55,'27'!AB55,'28'!AB55,'29'!AB55,'30'!AB55,'31'!AB55)</f>
        <v>0</v>
      </c>
      <c r="I40" s="245">
        <f>SUM('1'!AC55,'2'!AC55,'3'!AC55,'4'!AC55,'5'!AC55,'6'!AC55,'7'!AC55,'8'!AC55,'9'!AC55,'10'!AC55,'11'!AC55,'12'!AC55,'13'!AC55,'14'!AC55,'15'!AC55,'16'!AC55,'17'!AC55,'18'!AC55,'19'!AC55,'20'!AC55,'21'!AC55,'22'!AC55,'23'!AC55,'24'!AC55,'25'!AC55,'26'!AC55,'27'!AC55,'28'!AC55,'29'!AC55,'30'!AC55,'31'!AC55)</f>
        <v>0</v>
      </c>
      <c r="J40" s="246">
        <f>SUM('1'!AD55,'2'!AD55,'3'!AD55,'4'!AD55,'5'!AD55,'6'!AD55,'7'!AD55,'8'!AD55,'9'!AD55,'10'!AD55,'11'!AD55,'12'!AD55,'13'!AD55,'14'!AD55,'15'!AD55,'16'!AD55,'17'!AD55,'18'!AD55,'19'!AD55,'20'!AD55,'21'!AD55,'22'!AD55,'23'!AD55,'24'!AD55,'25'!AD55,'26'!AD55,'27'!AD55,'28'!AD55,'29'!AD55,'30'!AD55,'31'!AD55)</f>
        <v>0</v>
      </c>
      <c r="M40" s="967" t="s">
        <v>160</v>
      </c>
      <c r="N40" s="451"/>
      <c r="O40" s="451"/>
      <c r="P40" s="968"/>
      <c r="Q40" s="969">
        <f>SUM('1'!AA73,'2'!AA73,'3'!AA73,'4'!AA73,'5'!AA73,'6'!AA73,'7'!AA73,'8'!AA73,'9'!AA73,'10'!AA73,'11'!AA73,'12'!AA73,'13'!AA73,'14'!AA73,'15'!AA73,'16'!AA73,'17'!AA73,'18'!AA73,'19'!AA73,'20'!AA73,'21'!AA73,'22'!AA73,'23'!AA73,'24'!AA73,'25'!AA73,'26'!AA73,'27'!AA73,'28'!AA73,'29'!AA73,'30'!AA73,'31'!AA73)</f>
        <v>0</v>
      </c>
      <c r="R40" s="970"/>
      <c r="S40" s="970">
        <f>SUM('1'!AC73,'2'!AC73,'3'!AC73,'4'!AC73,'5'!AC73,'6'!AC73,'7'!AC73,'8'!AC73,'9'!AC73,'10'!AC73,'11'!AC73,'12'!AC73,'13'!AC73,'14'!AC73,'15'!AC73,'16'!AC73,'17'!AC73,'18'!AC73,'19'!AC73,'20'!AC73,'21'!AC73,'22'!AC73,'23'!AC73,'24'!AC73,'25'!AC73,'26'!AC73,'27'!AC73,'28'!AC73,'29'!AC73,'30'!AC73,'31'!AC73)</f>
        <v>3</v>
      </c>
      <c r="T40" s="971"/>
      <c r="U40" s="1"/>
      <c r="Z40" s="195"/>
      <c r="AH40"/>
      <c r="AI40"/>
      <c r="AJ40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</row>
    <row r="41" spans="1:94" ht="15.75" thickBot="1">
      <c r="A41" s="1"/>
      <c r="B41" s="1"/>
      <c r="C41" s="1"/>
      <c r="D41" s="33" t="s">
        <v>47</v>
      </c>
      <c r="E41" s="197" t="s">
        <v>52</v>
      </c>
      <c r="F41" s="198" t="s">
        <v>56</v>
      </c>
      <c r="G41" s="198" t="s">
        <v>59</v>
      </c>
      <c r="H41" s="198" t="s">
        <v>62</v>
      </c>
      <c r="I41" s="198" t="s">
        <v>64</v>
      </c>
      <c r="J41" s="199" t="s">
        <v>69</v>
      </c>
      <c r="M41" s="967" t="s">
        <v>161</v>
      </c>
      <c r="N41" s="451"/>
      <c r="O41" s="451"/>
      <c r="P41" s="968"/>
      <c r="Q41" s="969">
        <f>SUM('1'!AA74,'2'!AA74,'3'!AA74,'4'!AA74,'5'!AA74,'6'!AA74,'7'!AA74,'8'!AA74,'9'!AA74,'10'!AA74,'11'!AA74,'12'!AA74,'13'!AA74,'14'!AA74,'15'!AA74,'16'!AA74,'17'!AA74,'18'!AA74,'19'!AA74,'20'!AA74,'21'!AA74,'22'!AA74,'23'!AA74,'24'!AA74,'25'!AA74,'26'!AA74,'27'!AA74,'28'!AA74,'29'!AA74,'30'!AA74,'31'!AA74)</f>
        <v>0</v>
      </c>
      <c r="R41" s="970"/>
      <c r="S41" s="970">
        <f>SUM('1'!AC74,'2'!AC74,'3'!AC74,'4'!AC74,'5'!AC74,'6'!AC74,'7'!AC74,'8'!AC74,'9'!AC74,'10'!AC74,'11'!AC74,'12'!AC74,'13'!AC74,'14'!AC74,'15'!AC74,'16'!AC74,'17'!AC74,'18'!AC74,'19'!AC74,'20'!AC74,'21'!AC74,'22'!AC74,'23'!AC74,'24'!AC74,'25'!AC74,'26'!AC74,'27'!AC74,'28'!AC74,'29'!AC74,'30'!AC74,'31'!AC74)</f>
        <v>2</v>
      </c>
      <c r="T41" s="971"/>
      <c r="U41" s="1"/>
      <c r="W41" s="1"/>
      <c r="Z41" s="195"/>
      <c r="AH41"/>
      <c r="AI41"/>
      <c r="AJ4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</row>
    <row r="42" spans="1:94" ht="15.75" thickBot="1">
      <c r="A42" s="1"/>
      <c r="B42" s="1"/>
      <c r="C42" s="1"/>
      <c r="D42" s="1"/>
      <c r="E42" s="1"/>
      <c r="F42" s="1"/>
      <c r="G42" s="1"/>
      <c r="H42" s="1"/>
      <c r="I42" s="1"/>
      <c r="J42" s="1"/>
      <c r="M42" s="972" t="s">
        <v>136</v>
      </c>
      <c r="N42" s="973"/>
      <c r="O42" s="973"/>
      <c r="P42" s="974"/>
      <c r="Q42" s="975">
        <f>SUM('1'!AA75,'2'!AA75,'3'!AA75,'4'!AA75,'5'!AA75,'6'!AA75,'7'!AA75,'8'!AA75,'9'!AA75,'10'!AA75,'11'!AA75,'12'!AA75,'13'!AA75,'14'!AA75,'15'!AA75,'16'!AA75,'17'!AA75,'18'!AA75,'19'!AA75,'20'!AA75,'21'!AA75,'22'!AA75,'23'!AA75,'24'!AA75,'25'!AA75,'26'!AA75,'27'!AA75,'28'!AA75,'29'!AA75,'30'!AA75,'31'!AA75)</f>
        <v>0</v>
      </c>
      <c r="R42" s="976"/>
      <c r="S42" s="976">
        <f>SUM('1'!AC75,'2'!AC75,'3'!AC75,'4'!AC75,'5'!AC75,'6'!AC75,'7'!AC75,'8'!AC75,'9'!AC75,'10'!AC75,'11'!AC75,'12'!AC75,'13'!AC75,'14'!AC75,'15'!AC75,'16'!AC75,'17'!AC75,'18'!AC75,'19'!AC75,'20'!AC75,'21'!AC75,'22'!AC75,'23'!AC75,'24'!AC75,'25'!AC75,'26'!AC75,'27'!AC75,'28'!AC75,'29'!AC75,'30'!AC75,'31'!AC75)</f>
        <v>0</v>
      </c>
      <c r="T42" s="977"/>
      <c r="U42" s="1"/>
      <c r="W42" s="1"/>
      <c r="Z42" s="195"/>
      <c r="AH42"/>
      <c r="AI42"/>
      <c r="AJ42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</row>
    <row r="43" spans="1:94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U43" s="1"/>
      <c r="V43" s="1"/>
      <c r="W43" s="1"/>
      <c r="X43" s="1"/>
      <c r="Y43" s="1"/>
      <c r="Z43" s="195"/>
      <c r="AA43" s="1"/>
      <c r="AB43" s="1"/>
      <c r="AC43" s="1"/>
      <c r="AH43"/>
      <c r="AI43"/>
      <c r="AJ43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</row>
    <row r="44" spans="1:94" ht="15.75" thickBot="1">
      <c r="A44" s="921" t="s">
        <v>210</v>
      </c>
      <c r="B44" s="922"/>
      <c r="C44" s="923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923"/>
      <c r="P44" s="923"/>
      <c r="Q44" s="923"/>
      <c r="R44" s="923"/>
      <c r="S44" s="923"/>
      <c r="T44" s="924"/>
      <c r="U44" s="1"/>
      <c r="V44" s="1"/>
      <c r="W44" s="1"/>
      <c r="X44" s="1"/>
      <c r="Y44" s="1"/>
      <c r="Z44" s="195"/>
      <c r="AA44" s="1"/>
      <c r="AB44" s="1"/>
      <c r="AC44" s="1"/>
      <c r="AH44"/>
      <c r="AI44"/>
      <c r="AJ44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</row>
    <row r="45" spans="1:94">
      <c r="A45" s="934" t="s">
        <v>139</v>
      </c>
      <c r="B45" s="935"/>
      <c r="C45" s="931" t="s">
        <v>16</v>
      </c>
      <c r="D45" s="925"/>
      <c r="E45" s="925"/>
      <c r="F45" s="938" t="s">
        <v>30</v>
      </c>
      <c r="G45" s="939"/>
      <c r="H45" s="940"/>
      <c r="I45" s="925" t="s">
        <v>34</v>
      </c>
      <c r="J45" s="925"/>
      <c r="K45" s="925"/>
      <c r="L45" s="925" t="s">
        <v>35</v>
      </c>
      <c r="M45" s="925"/>
      <c r="N45" s="925"/>
      <c r="O45" s="925" t="s">
        <v>36</v>
      </c>
      <c r="P45" s="925"/>
      <c r="Q45" s="925"/>
      <c r="R45" s="925" t="s">
        <v>37</v>
      </c>
      <c r="S45" s="925"/>
      <c r="T45" s="926"/>
      <c r="U45" s="1"/>
      <c r="V45" s="1"/>
      <c r="W45" s="1"/>
      <c r="X45" s="1"/>
      <c r="Y45" s="1"/>
      <c r="Z45" s="195"/>
      <c r="AA45" s="1"/>
      <c r="AB45" s="1"/>
      <c r="AC45" s="1"/>
      <c r="AH45"/>
      <c r="AI45"/>
      <c r="AJ45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</row>
    <row r="46" spans="1:94" ht="15.75" thickBot="1">
      <c r="A46" s="936"/>
      <c r="B46" s="937"/>
      <c r="C46" s="932">
        <f>SUM('1'!CE144,'2'!CE144,'3'!CE144,'4'!CE144,'5'!CE144,'6'!CE144,'7'!CE144,'8'!CE144,'9'!CE144,'10'!CE144,'11'!CE144,'12'!CE144,'13'!CE144,'14'!CE144,'15'!CE144,'16'!CE144,'17'!CE144,'18'!CE144,'19'!CE144,'20'!CE144,'21'!CE144,'22'!CE144,'23'!CE144,'24'!CE144,'25'!CE144,'26'!CE144,'27'!CE144,'28'!CE144,'29'!CE144,'30'!CE144,'31'!CE144)</f>
        <v>1</v>
      </c>
      <c r="D46" s="933"/>
      <c r="E46" s="933"/>
      <c r="F46" s="927">
        <f>SUM('1'!CF144,'2'!CF144,'3'!CF144,'4'!CF144,'5'!CF144,'6'!CF144,'7'!CF144,'8'!CF144,'9'!CF144,'10'!CF144,'11'!CF144,'12'!CF144,'13'!CF144,'14'!CF144,'15'!CF144,'16'!CF144,'17'!CF144,'18'!CF144,'19'!CF144,'20'!CF144,'21'!CF144,'22'!CF144,'23'!CF144,'24'!CF144,'25'!CF144,'26'!CF144,'27'!CF144,'28'!CF144,'29'!CF144,'30'!CF144,'31'!CF144)</f>
        <v>3</v>
      </c>
      <c r="G46" s="928"/>
      <c r="H46" s="930"/>
      <c r="I46" s="927">
        <f>SUM('1'!CG144,'2'!CG144,'3'!CG144,'4'!CG144,'5'!CG144,'6'!CG144,'7'!CG144,'8'!CG144,'9'!CG144,'10'!CG144,'11'!CG144,'12'!CG144,'13'!CG144,'14'!CG144,'15'!CG144,'16'!CG144,'17'!CG144,'18'!CG144,'19'!CG144,'20'!CG144,'21'!CG144,'22'!CG144,'23'!CG144,'24'!CG144,'25'!CG144,'26'!CG144,'27'!CG144,'28'!CG144,'29'!CG144,'30'!CG144,'31'!CG144)</f>
        <v>0</v>
      </c>
      <c r="J46" s="928"/>
      <c r="K46" s="930"/>
      <c r="L46" s="927">
        <f>SUM('1'!CH144,'2'!CH144,'3'!CH144,'4'!CH144,'5'!CH144,'6'!CH144,'7'!CH144,'8'!CH144,'9'!CH144,'10'!CH144,'11'!CH144,'12'!CH144,'13'!CH144,'14'!CH144,'15'!CH144,'16'!CH144,'17'!CH144,'18'!CH144,'19'!CH144,'20'!CH144,'21'!CH144,'22'!CH144,'23'!CH144,'24'!CH144,'25'!CH144,'26'!CH144,'27'!CH144,'28'!CH144,'29'!CH144,'30'!CH144,'31'!CH144)</f>
        <v>0</v>
      </c>
      <c r="M46" s="928"/>
      <c r="N46" s="930"/>
      <c r="O46" s="927">
        <f>SUM('1'!CI144,'2'!CI144,'3'!CI144,'4'!CI144,'5'!CI144,'6'!CI144,'7'!CI144,'8'!CI144,'9'!CI144,'10'!CI144,'11'!CI144,'12'!CI144,'13'!CI144,'14'!CI144,'15'!CI144,'16'!CI144,'17'!CI144,'18'!CI144,'19'!CI144,'20'!CI144,'21'!CI144,'22'!CI144,'23'!CI144,'24'!CI144,'25'!CI144,'26'!CI144,'27'!CI144,'28'!CI144,'29'!CI144,'30'!CI144,'31'!CI144)</f>
        <v>0</v>
      </c>
      <c r="P46" s="928"/>
      <c r="Q46" s="930"/>
      <c r="R46" s="927">
        <f>SUM('1'!CJ144,'2'!CJ144,'3'!CJ144,'4'!CJ144,'5'!CJ144,'6'!CJ144,'7'!CJ144,'8'!CJ144,'9'!CJ144,'10'!CJ144,'11'!CJ144,'12'!CJ144,'13'!CJ144,'14'!CJ144,'15'!CJ144,'16'!CJ144,'17'!CJ144,'18'!CJ144,'19'!CJ144,'20'!CJ144,'21'!CJ144,'22'!CJ144,'23'!CJ144,'24'!CJ144,'25'!CJ144,'26'!CJ144,'27'!CJ144,'28'!CJ144,'29'!CJ144,'30'!CJ144,'31'!CJ144)</f>
        <v>0</v>
      </c>
      <c r="S46" s="928"/>
      <c r="T46" s="929"/>
      <c r="Z46" s="195"/>
    </row>
    <row r="47" spans="1:94">
      <c r="Z47" s="195"/>
    </row>
    <row r="48" spans="1:94">
      <c r="Z48" s="195"/>
    </row>
    <row r="49" spans="1:91">
      <c r="Z49" s="195"/>
    </row>
    <row r="50" spans="1:91">
      <c r="Z50" s="195"/>
    </row>
    <row r="51" spans="1:91">
      <c r="Z51" s="195"/>
    </row>
    <row r="52" spans="1:91">
      <c r="Z52" s="195"/>
    </row>
    <row r="53" spans="1:91">
      <c r="Z53" s="195"/>
    </row>
    <row r="54" spans="1:91">
      <c r="K54" s="1"/>
      <c r="L54" s="1"/>
      <c r="M54" s="1"/>
      <c r="N54" s="1"/>
      <c r="O54" s="1"/>
      <c r="P54" s="1"/>
      <c r="Q54" s="1"/>
      <c r="R54" s="1"/>
      <c r="S54" s="1"/>
      <c r="Z54" s="195"/>
    </row>
    <row r="55" spans="1:91">
      <c r="Z55" s="195"/>
    </row>
    <row r="56" spans="1:91">
      <c r="Z56" s="195"/>
    </row>
    <row r="57" spans="1:91">
      <c r="Z57" s="195"/>
    </row>
    <row r="58" spans="1:91">
      <c r="Z58" s="195"/>
    </row>
    <row r="59" spans="1:91">
      <c r="Z59" s="195"/>
    </row>
    <row r="60" spans="1:91">
      <c r="Z60" s="195"/>
    </row>
    <row r="61" spans="1:91">
      <c r="Z61" s="195"/>
    </row>
    <row r="62" spans="1:91">
      <c r="Z62" s="195"/>
    </row>
    <row r="63" spans="1:91" ht="15.75" thickBo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O63" s="53"/>
      <c r="AP63" s="53"/>
      <c r="AQ63" s="53"/>
      <c r="BD63" s="54"/>
    </row>
    <row r="64" spans="1:9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K64" s="55" t="s">
        <v>13</v>
      </c>
      <c r="AL64" s="56"/>
      <c r="AM64" s="56"/>
      <c r="AN64" s="57"/>
      <c r="AO64" s="58" t="s">
        <v>14</v>
      </c>
      <c r="AQ64" s="59"/>
      <c r="AR64" s="60" t="s">
        <v>197</v>
      </c>
      <c r="AS64" s="61"/>
      <c r="AT64" s="61"/>
      <c r="AU64" s="366" t="s">
        <v>198</v>
      </c>
      <c r="AV64" s="367"/>
      <c r="AW64" s="92"/>
      <c r="AY64" s="63" t="s">
        <v>44</v>
      </c>
      <c r="AZ64" s="64" t="s">
        <v>199</v>
      </c>
      <c r="BA64" s="64" t="s">
        <v>200</v>
      </c>
      <c r="BB64" s="64" t="s">
        <v>201</v>
      </c>
      <c r="BC64" s="64" t="s">
        <v>202</v>
      </c>
      <c r="BD64" s="64" t="s">
        <v>203</v>
      </c>
      <c r="BE64" s="64" t="s">
        <v>204</v>
      </c>
      <c r="BF64" s="64" t="s">
        <v>205</v>
      </c>
      <c r="BG64" s="64" t="s">
        <v>206</v>
      </c>
      <c r="BH64" s="64" t="s">
        <v>207</v>
      </c>
      <c r="BI64" s="65" t="s">
        <v>208</v>
      </c>
      <c r="BJ64" s="56"/>
      <c r="BK64" s="66"/>
      <c r="BL64" s="64" t="s">
        <v>209</v>
      </c>
      <c r="BM64" s="56"/>
      <c r="BN64" s="56"/>
      <c r="BO64" s="56"/>
      <c r="BP64" s="56"/>
      <c r="BQ64" s="56"/>
      <c r="BR64" s="56"/>
      <c r="BS64" s="56"/>
      <c r="BT64" s="56"/>
      <c r="BU64" s="57"/>
      <c r="BW64" s="66" t="s">
        <v>4</v>
      </c>
      <c r="BX64" s="57"/>
      <c r="BZ64" s="842" t="s">
        <v>71</v>
      </c>
      <c r="CA64" s="843"/>
      <c r="CB64" s="843"/>
      <c r="CC64" s="843"/>
      <c r="CD64" s="843"/>
      <c r="CE64" s="844"/>
      <c r="CF64" s="136"/>
      <c r="CG64" s="842" t="s">
        <v>210</v>
      </c>
      <c r="CH64" s="843"/>
      <c r="CI64" s="843"/>
      <c r="CJ64" s="843"/>
      <c r="CK64" s="843"/>
      <c r="CL64" s="843"/>
      <c r="CM64" s="844"/>
    </row>
    <row r="65" spans="1:9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K65" s="67" t="s">
        <v>289</v>
      </c>
      <c r="AN65" s="68"/>
      <c r="AO65" s="135" t="s">
        <v>331</v>
      </c>
      <c r="AP65" s="136"/>
      <c r="AQ65" s="137"/>
      <c r="AR65" s="225" t="s">
        <v>212</v>
      </c>
      <c r="AS65" s="70"/>
      <c r="AU65" s="67" t="s">
        <v>53</v>
      </c>
      <c r="AV65" s="68"/>
      <c r="AW65" s="93">
        <v>1</v>
      </c>
      <c r="AY65" s="71"/>
      <c r="AZ65" s="72" t="e">
        <f t="shared" ref="AZ65" si="1">IF(AND(#REF!=$X$65,#REF!=$AM$180),#REF!,"0")</f>
        <v>#REF!</v>
      </c>
      <c r="BA65" s="72" t="e">
        <f t="shared" ref="BA65" si="2">IF(AND(#REF!=$X$66,#REF!=$AM$180),#REF!,"0")</f>
        <v>#REF!</v>
      </c>
      <c r="BB65" s="72" t="e">
        <f t="shared" ref="BB65" si="3">IF(AND(#REF!=$X$67,#REF!=$AM$180),#REF!,"0")</f>
        <v>#REF!</v>
      </c>
      <c r="BC65" s="72" t="e">
        <f t="shared" ref="BC65" si="4">IF(AND(#REF!=$X$68,#REF!=$AM$180),#REF!,"0")</f>
        <v>#REF!</v>
      </c>
      <c r="BD65" s="72" t="e">
        <f>IF(AND(#REF!=$X$69,#REF!=$AM$180),#REF!,"0")</f>
        <v>#REF!</v>
      </c>
      <c r="BE65" s="72" t="e">
        <f>IF(AND(#REF!=$X$70,#REF!=$AM$180),#REF!,"0")</f>
        <v>#REF!</v>
      </c>
      <c r="BF65" s="72" t="e">
        <f>IF(AND(#REF!=$X$71,#REF!=$AM$180),#REF!,"0")</f>
        <v>#REF!</v>
      </c>
      <c r="BG65" s="72" t="e">
        <f>IF(AND(#REF!=$X$72,#REF!=$AM$180),#REF!,"0")</f>
        <v>#REF!</v>
      </c>
      <c r="BH65" s="72" t="e">
        <f>IF(AND(#REF!=$X$73,#REF!=$AM$180),#REF!,"0")</f>
        <v>#REF!</v>
      </c>
      <c r="BI65" s="73" t="e">
        <f>IF(AND(#REF!=$X$74,#REF!=$AM$180),#REF!,"0")</f>
        <v>#REF!</v>
      </c>
      <c r="BK65" s="67"/>
      <c r="BL65" s="72" t="s">
        <v>199</v>
      </c>
      <c r="BM65" s="72" t="s">
        <v>200</v>
      </c>
      <c r="BN65" s="72" t="s">
        <v>201</v>
      </c>
      <c r="BO65" s="72" t="s">
        <v>202</v>
      </c>
      <c r="BP65" s="72" t="s">
        <v>203</v>
      </c>
      <c r="BQ65" s="72" t="s">
        <v>204</v>
      </c>
      <c r="BR65" s="72" t="s">
        <v>205</v>
      </c>
      <c r="BS65" s="72" t="s">
        <v>206</v>
      </c>
      <c r="BT65" s="72" t="s">
        <v>207</v>
      </c>
      <c r="BU65" s="73" t="s">
        <v>208</v>
      </c>
      <c r="BW65" s="67" t="s">
        <v>213</v>
      </c>
      <c r="BX65" s="68"/>
      <c r="BZ65" s="67" t="s">
        <v>47</v>
      </c>
      <c r="CA65" s="87" t="s">
        <v>214</v>
      </c>
      <c r="CB65" s="87" t="s">
        <v>215</v>
      </c>
      <c r="CC65" s="87" t="s">
        <v>216</v>
      </c>
      <c r="CD65" s="87" t="s">
        <v>217</v>
      </c>
      <c r="CE65" s="143"/>
      <c r="CF65" s="1"/>
      <c r="CG65" s="67" t="s">
        <v>47</v>
      </c>
      <c r="CH65" s="88" t="s">
        <v>52</v>
      </c>
      <c r="CI65" s="88" t="s">
        <v>56</v>
      </c>
      <c r="CJ65" s="88" t="s">
        <v>59</v>
      </c>
      <c r="CK65" s="88" t="s">
        <v>62</v>
      </c>
      <c r="CL65" s="88" t="s">
        <v>64</v>
      </c>
      <c r="CM65" s="68" t="s">
        <v>69</v>
      </c>
    </row>
    <row r="66" spans="1:9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K66" s="67" t="s">
        <v>613</v>
      </c>
      <c r="AN66" s="68"/>
      <c r="AO66" s="136" t="s">
        <v>614</v>
      </c>
      <c r="AP66" s="136"/>
      <c r="AQ66" s="137"/>
      <c r="AR66" s="225" t="s">
        <v>220</v>
      </c>
      <c r="AS66" s="70"/>
      <c r="AU66" s="74" t="s">
        <v>221</v>
      </c>
      <c r="AV66" s="68"/>
      <c r="AW66" s="93">
        <v>2</v>
      </c>
      <c r="AY66" s="71"/>
      <c r="AZ66" s="72" t="e">
        <f t="shared" ref="AZ66" si="5">IF(AND(#REF!=$X$65,#REF!=$AM$180),#REF!,"0")</f>
        <v>#REF!</v>
      </c>
      <c r="BA66" s="72" t="e">
        <f t="shared" ref="BA66" si="6">IF(AND(#REF!=$X$66,#REF!=$AM$180),#REF!,"0")</f>
        <v>#REF!</v>
      </c>
      <c r="BB66" s="72" t="e">
        <f t="shared" ref="BB66" si="7">IF(AND(#REF!=$X$67,#REF!=$AM$180),#REF!,"0")</f>
        <v>#REF!</v>
      </c>
      <c r="BC66" s="72" t="e">
        <f t="shared" ref="BC66" si="8">IF(AND(#REF!=$X$68,#REF!=$AM$180),#REF!,"0")</f>
        <v>#REF!</v>
      </c>
      <c r="BD66" s="72" t="e">
        <f>IF(AND(#REF!=$X$69,#REF!=$AM$180),#REF!,"0")</f>
        <v>#REF!</v>
      </c>
      <c r="BE66" s="72" t="e">
        <f>IF(AND(#REF!=$X$70,#REF!=$AM$180),#REF!,"0")</f>
        <v>#REF!</v>
      </c>
      <c r="BF66" s="72" t="e">
        <f>IF(AND(#REF!=$X$71,#REF!=$AM$180),#REF!,"0")</f>
        <v>#REF!</v>
      </c>
      <c r="BG66" s="72" t="e">
        <f>IF(AND(#REF!=$X$72,#REF!=$AM$180),#REF!,"0")</f>
        <v>#REF!</v>
      </c>
      <c r="BH66" s="72" t="e">
        <f>IF(AND(#REF!=$X$73,#REF!=$AM$180),#REF!,"0")</f>
        <v>#REF!</v>
      </c>
      <c r="BI66" s="73" t="e">
        <f>IF(AND(#REF!=$X$74,#REF!=$AM$180),#REF!,"0")</f>
        <v>#REF!</v>
      </c>
      <c r="BK66" s="67"/>
      <c r="BL66" s="72" t="e">
        <f>AZ65+AZ78</f>
        <v>#REF!</v>
      </c>
      <c r="BM66" s="72" t="e">
        <f t="shared" ref="BM66:BU76" si="9">BA65+BA78</f>
        <v>#REF!</v>
      </c>
      <c r="BN66" s="72" t="e">
        <f t="shared" si="9"/>
        <v>#REF!</v>
      </c>
      <c r="BO66" s="72" t="e">
        <f t="shared" si="9"/>
        <v>#REF!</v>
      </c>
      <c r="BP66" s="72" t="e">
        <f t="shared" si="9"/>
        <v>#REF!</v>
      </c>
      <c r="BQ66" s="72" t="e">
        <f t="shared" si="9"/>
        <v>#REF!</v>
      </c>
      <c r="BR66" s="72" t="e">
        <f t="shared" si="9"/>
        <v>#REF!</v>
      </c>
      <c r="BS66" s="72" t="e">
        <f t="shared" si="9"/>
        <v>#REF!</v>
      </c>
      <c r="BT66" s="72" t="e">
        <f t="shared" si="9"/>
        <v>#REF!</v>
      </c>
      <c r="BU66" s="73" t="e">
        <f t="shared" si="9"/>
        <v>#REF!</v>
      </c>
      <c r="BW66" s="67" t="s">
        <v>222</v>
      </c>
      <c r="BX66" s="68"/>
      <c r="BZ66" s="67" t="s">
        <v>52</v>
      </c>
      <c r="CA66" s="1" t="e">
        <f>COUNTIF(#REF!,"V*")</f>
        <v>#REF!</v>
      </c>
      <c r="CB66" s="1" t="e">
        <f>COUNTIF(#REF!,"A*")</f>
        <v>#REF!</v>
      </c>
      <c r="CC66" s="1" t="e">
        <f>COUNTIF(#REF!,"R*")</f>
        <v>#REF!</v>
      </c>
      <c r="CD66" s="1" t="e">
        <f>COUNTIF(#REF!,"M*")</f>
        <v>#REF!</v>
      </c>
      <c r="CE66" s="68"/>
      <c r="CF66" s="1"/>
      <c r="CG66" s="67"/>
      <c r="CH66" s="1">
        <f>COUNTIFS(C9,$AM$220,O9,$AP$183)</f>
        <v>0</v>
      </c>
      <c r="CI66" s="1">
        <f>COUNTIFS(C9,$AM$220,O9,$AP$184)</f>
        <v>0</v>
      </c>
      <c r="CJ66" s="1">
        <f>COUNTIFS(C9,$AM$220,O9,$AP$185)</f>
        <v>0</v>
      </c>
      <c r="CK66" s="1">
        <f>COUNTIFS(C9,$AM$220,O9,$AP$186)</f>
        <v>0</v>
      </c>
      <c r="CL66" s="1">
        <f>COUNTIFS(C9,$AM$220,O9,$AP$187)</f>
        <v>0</v>
      </c>
      <c r="CM66" s="68">
        <f>COUNTIFS(C9,$AM$220,O9,$AP$188)</f>
        <v>0</v>
      </c>
    </row>
    <row r="67" spans="1:9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K67" s="67" t="s">
        <v>530</v>
      </c>
      <c r="AN67" s="68"/>
      <c r="AO67" s="136" t="s">
        <v>7</v>
      </c>
      <c r="AP67" s="136"/>
      <c r="AQ67" s="137"/>
      <c r="AR67" s="75" t="s">
        <v>225</v>
      </c>
      <c r="AU67" s="67" t="s">
        <v>615</v>
      </c>
      <c r="AV67" s="68"/>
      <c r="AW67" s="93">
        <v>3</v>
      </c>
      <c r="AY67" s="71"/>
      <c r="AZ67" s="72" t="e">
        <f t="shared" ref="AZ67" si="10">IF(AND(#REF!=$X$65,#REF!=$AM$180),#REF!,"0")</f>
        <v>#REF!</v>
      </c>
      <c r="BA67" s="72" t="e">
        <f t="shared" ref="BA67" si="11">IF(AND(#REF!=$X$66,#REF!=$AM$180),#REF!,"0")</f>
        <v>#REF!</v>
      </c>
      <c r="BB67" s="72" t="e">
        <f t="shared" ref="BB67" si="12">IF(AND(#REF!=$X$67,#REF!=$AM$180),#REF!,"0")</f>
        <v>#REF!</v>
      </c>
      <c r="BC67" s="72" t="e">
        <f t="shared" ref="BC67" si="13">IF(AND(#REF!=$X$68,#REF!=$AM$180),#REF!,"0")</f>
        <v>#REF!</v>
      </c>
      <c r="BD67" s="72" t="e">
        <f t="shared" ref="BD67" si="14">IF(AND(#REF!=$X$69,#REF!=$AM$180),#REF!,"0")</f>
        <v>#REF!</v>
      </c>
      <c r="BE67" s="72" t="e">
        <f t="shared" ref="BE67" si="15">IF(AND(#REF!=$X$70,#REF!=$AM$180),#REF!,"0")</f>
        <v>#REF!</v>
      </c>
      <c r="BF67" s="72" t="e">
        <f t="shared" ref="BF67" si="16">IF(AND(#REF!=$X$71,#REF!=$AM$180),#REF!,"0")</f>
        <v>#REF!</v>
      </c>
      <c r="BG67" s="72" t="e">
        <f t="shared" ref="BG67" si="17">IF(AND(#REF!=$X$72,#REF!=$AM$180),#REF!,"0")</f>
        <v>#REF!</v>
      </c>
      <c r="BH67" s="72" t="e">
        <f t="shared" ref="BH67" si="18">IF(AND(#REF!=$X$73,#REF!=$AM$180),#REF!,"0")</f>
        <v>#REF!</v>
      </c>
      <c r="BI67" s="73" t="e">
        <f t="shared" ref="BI67" si="19">IF(AND(#REF!=$X$74,#REF!=$AM$180),#REF!,"0")</f>
        <v>#REF!</v>
      </c>
      <c r="BK67" s="67"/>
      <c r="BL67" s="72" t="e">
        <f t="shared" ref="BL67:BL76" si="20">AZ66+AZ79</f>
        <v>#REF!</v>
      </c>
      <c r="BM67" s="72" t="e">
        <f t="shared" si="9"/>
        <v>#REF!</v>
      </c>
      <c r="BN67" s="72" t="e">
        <f t="shared" si="9"/>
        <v>#REF!</v>
      </c>
      <c r="BO67" s="72" t="e">
        <f t="shared" si="9"/>
        <v>#REF!</v>
      </c>
      <c r="BP67" s="72" t="e">
        <f t="shared" si="9"/>
        <v>#REF!</v>
      </c>
      <c r="BQ67" s="72" t="e">
        <f t="shared" si="9"/>
        <v>#REF!</v>
      </c>
      <c r="BR67" s="72" t="e">
        <f t="shared" si="9"/>
        <v>#REF!</v>
      </c>
      <c r="BS67" s="72" t="e">
        <f t="shared" si="9"/>
        <v>#REF!</v>
      </c>
      <c r="BT67" s="72" t="e">
        <f t="shared" si="9"/>
        <v>#REF!</v>
      </c>
      <c r="BU67" s="73" t="e">
        <f t="shared" si="9"/>
        <v>#REF!</v>
      </c>
      <c r="BW67" s="67" t="s">
        <v>227</v>
      </c>
      <c r="BX67" s="68"/>
      <c r="BZ67" s="67" t="s">
        <v>56</v>
      </c>
      <c r="CA67" s="1" t="e">
        <f>COUNTIF(#REF!,"V*")</f>
        <v>#REF!</v>
      </c>
      <c r="CB67" s="1" t="e">
        <f>COUNTIF(#REF!,"A*")</f>
        <v>#REF!</v>
      </c>
      <c r="CC67" s="1" t="e">
        <f>COUNTIF(#REF!,"R*")</f>
        <v>#REF!</v>
      </c>
      <c r="CD67" s="1" t="e">
        <f>COUNTIF(#REF!,"M*")</f>
        <v>#REF!</v>
      </c>
      <c r="CE67" s="68"/>
      <c r="CF67" s="1"/>
      <c r="CG67" s="67"/>
      <c r="CH67" s="1">
        <f t="shared" ref="CH67:CH72" si="21">COUNTIFS(C10,$AM$220,P10,$AP$183)</f>
        <v>0</v>
      </c>
      <c r="CI67" s="1">
        <f t="shared" ref="CI67:CI73" si="22">COUNTIFS(C10,$AM$220,P10,$AP$184)</f>
        <v>0</v>
      </c>
      <c r="CJ67" s="1">
        <f t="shared" ref="CJ67:CJ73" si="23">COUNTIFS(C10,$AM$220,P10,$AP$185)</f>
        <v>0</v>
      </c>
      <c r="CK67" s="1">
        <f t="shared" ref="CK67:CK73" si="24">COUNTIFS(C10,$AM$220,P10,$AP$186)</f>
        <v>0</v>
      </c>
      <c r="CL67" s="1">
        <f t="shared" ref="CL67:CL72" si="25">COUNTIFS(C10,$AM$220,P10,$AP$187)</f>
        <v>0</v>
      </c>
      <c r="CM67" s="68">
        <f>COUNTIFS(C10,$AM$220,P10,$AP$188)</f>
        <v>0</v>
      </c>
    </row>
    <row r="68" spans="1:9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K68" s="67" t="s">
        <v>17</v>
      </c>
      <c r="AN68" s="68"/>
      <c r="AO68" s="136" t="s">
        <v>616</v>
      </c>
      <c r="AP68" s="136"/>
      <c r="AQ68" s="137"/>
      <c r="AR68" s="75" t="s">
        <v>230</v>
      </c>
      <c r="AU68" s="67" t="s">
        <v>51</v>
      </c>
      <c r="AV68" s="68"/>
      <c r="AW68" s="93">
        <v>4</v>
      </c>
      <c r="AY68" s="71"/>
      <c r="AZ68" s="72" t="e">
        <f t="shared" ref="AZ68" si="26">IF(AND(#REF!=$X$65,#REF!=$AM$180),#REF!,"0")</f>
        <v>#REF!</v>
      </c>
      <c r="BA68" s="72" t="e">
        <f t="shared" ref="BA68" si="27">IF(AND(#REF!=$X$66,#REF!=$AM$180),#REF!,"0")</f>
        <v>#REF!</v>
      </c>
      <c r="BB68" s="72" t="e">
        <f t="shared" ref="BB68" si="28">IF(AND(#REF!=$X$67,#REF!=$AM$180),#REF!,"0")</f>
        <v>#REF!</v>
      </c>
      <c r="BC68" s="72" t="e">
        <f t="shared" ref="BC68" si="29">IF(AND(#REF!=$X$68,#REF!=$AM$180),#REF!,"0")</f>
        <v>#REF!</v>
      </c>
      <c r="BD68" s="72" t="e">
        <f t="shared" ref="BD68" si="30">IF(AND(#REF!=$X$69,#REF!=$AM$180),#REF!,"0")</f>
        <v>#REF!</v>
      </c>
      <c r="BE68" s="72" t="e">
        <f t="shared" ref="BE68" si="31">IF(AND(#REF!=$X$70,#REF!=$AM$180),#REF!,"0")</f>
        <v>#REF!</v>
      </c>
      <c r="BF68" s="72" t="e">
        <f t="shared" ref="BF68" si="32">IF(AND(#REF!=$X$71,#REF!=$AM$180),#REF!,"0")</f>
        <v>#REF!</v>
      </c>
      <c r="BG68" s="72" t="e">
        <f t="shared" ref="BG68" si="33">IF(AND(#REF!=$X$72,#REF!=$AM$180),#REF!,"0")</f>
        <v>#REF!</v>
      </c>
      <c r="BH68" s="72" t="e">
        <f t="shared" ref="BH68" si="34">IF(AND(#REF!=$X$73,#REF!=$AM$180),#REF!,"0")</f>
        <v>#REF!</v>
      </c>
      <c r="BI68" s="73" t="e">
        <f t="shared" ref="BI68" si="35">IF(AND(#REF!=$X$74,#REF!=$AM$180),#REF!,"0")</f>
        <v>#REF!</v>
      </c>
      <c r="BK68" s="67"/>
      <c r="BL68" s="72" t="e">
        <f t="shared" si="20"/>
        <v>#REF!</v>
      </c>
      <c r="BM68" s="72" t="e">
        <f t="shared" si="9"/>
        <v>#REF!</v>
      </c>
      <c r="BN68" s="72" t="e">
        <f t="shared" si="9"/>
        <v>#REF!</v>
      </c>
      <c r="BO68" s="72" t="e">
        <f t="shared" si="9"/>
        <v>#REF!</v>
      </c>
      <c r="BP68" s="72" t="e">
        <f t="shared" si="9"/>
        <v>#REF!</v>
      </c>
      <c r="BQ68" s="72" t="e">
        <f t="shared" si="9"/>
        <v>#REF!</v>
      </c>
      <c r="BR68" s="72" t="e">
        <f t="shared" si="9"/>
        <v>#REF!</v>
      </c>
      <c r="BS68" s="72" t="e">
        <f t="shared" si="9"/>
        <v>#REF!</v>
      </c>
      <c r="BT68" s="72" t="e">
        <f t="shared" si="9"/>
        <v>#REF!</v>
      </c>
      <c r="BU68" s="73" t="e">
        <f t="shared" si="9"/>
        <v>#REF!</v>
      </c>
      <c r="BW68" s="67" t="s">
        <v>231</v>
      </c>
      <c r="BX68" s="68"/>
      <c r="BZ68" s="67" t="s">
        <v>59</v>
      </c>
      <c r="CA68" s="1" t="e">
        <f>COUNTIF(#REF!,"V*")</f>
        <v>#REF!</v>
      </c>
      <c r="CB68" s="1" t="e">
        <f>COUNTIF(#REF!,"A*")</f>
        <v>#REF!</v>
      </c>
      <c r="CC68" s="1" t="e">
        <f>COUNTIF(#REF!,"R*")</f>
        <v>#REF!</v>
      </c>
      <c r="CD68" s="1" t="e">
        <f>COUNTIF(#REF!,"M*")</f>
        <v>#REF!</v>
      </c>
      <c r="CE68" s="68"/>
      <c r="CF68" s="1"/>
      <c r="CG68" s="67"/>
      <c r="CH68" s="1">
        <f t="shared" si="21"/>
        <v>0</v>
      </c>
      <c r="CI68" s="1">
        <f t="shared" si="22"/>
        <v>0</v>
      </c>
      <c r="CJ68" s="1">
        <f t="shared" si="23"/>
        <v>0</v>
      </c>
      <c r="CK68" s="1">
        <f t="shared" si="24"/>
        <v>0</v>
      </c>
      <c r="CL68" s="1">
        <f t="shared" si="25"/>
        <v>0</v>
      </c>
      <c r="CM68" s="68">
        <f t="shared" ref="CM68:CM72" si="36">COUNTIFS(C11,$AM$220,P11,$AP$188)</f>
        <v>0</v>
      </c>
    </row>
    <row r="69" spans="1:91" ht="15.75" thickBo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K69" s="67" t="s">
        <v>301</v>
      </c>
      <c r="AN69" s="68"/>
      <c r="AO69" s="141" t="s">
        <v>617</v>
      </c>
      <c r="AP69" s="138"/>
      <c r="AQ69" s="139"/>
      <c r="AR69" s="75" t="s">
        <v>234</v>
      </c>
      <c r="AU69" s="67" t="s">
        <v>55</v>
      </c>
      <c r="AV69" s="68"/>
      <c r="AW69" s="93">
        <v>5</v>
      </c>
      <c r="AY69" s="71"/>
      <c r="AZ69" s="72" t="e">
        <f t="shared" ref="AZ69" si="37">IF(AND(#REF!=$X$65,#REF!=$AM$180),#REF!,"0")</f>
        <v>#REF!</v>
      </c>
      <c r="BA69" s="72" t="e">
        <f t="shared" ref="BA69" si="38">IF(AND(#REF!=$X$66,#REF!=$AM$180),#REF!,"0")</f>
        <v>#REF!</v>
      </c>
      <c r="BB69" s="72" t="e">
        <f t="shared" ref="BB69" si="39">IF(AND(#REF!=$X$67,#REF!=$AM$180),#REF!,"0")</f>
        <v>#REF!</v>
      </c>
      <c r="BC69" s="72" t="e">
        <f t="shared" ref="BC69" si="40">IF(AND(#REF!=$X$68,#REF!=$AM$180),#REF!,"0")</f>
        <v>#REF!</v>
      </c>
      <c r="BD69" s="72" t="e">
        <f t="shared" ref="BD69" si="41">IF(AND(#REF!=$X$69,#REF!=$AM$180),#REF!,"0")</f>
        <v>#REF!</v>
      </c>
      <c r="BE69" s="72" t="e">
        <f t="shared" ref="BE69" si="42">IF(AND(#REF!=$X$70,#REF!=$AM$180),#REF!,"0")</f>
        <v>#REF!</v>
      </c>
      <c r="BF69" s="72" t="e">
        <f t="shared" ref="BF69" si="43">IF(AND(#REF!=$X$71,#REF!=$AM$180),#REF!,"0")</f>
        <v>#REF!</v>
      </c>
      <c r="BG69" s="72" t="e">
        <f t="shared" ref="BG69" si="44">IF(AND(#REF!=$X$72,#REF!=$AM$180),#REF!,"0")</f>
        <v>#REF!</v>
      </c>
      <c r="BH69" s="72" t="e">
        <f t="shared" ref="BH69" si="45">IF(AND(#REF!=$X$73,#REF!=$AM$180),#REF!,"0")</f>
        <v>#REF!</v>
      </c>
      <c r="BI69" s="73" t="e">
        <f t="shared" ref="BI69" si="46">IF(AND(#REF!=$X$74,#REF!=$AM$180),#REF!,"0")</f>
        <v>#REF!</v>
      </c>
      <c r="BK69" s="67"/>
      <c r="BL69" s="72" t="e">
        <f t="shared" si="20"/>
        <v>#REF!</v>
      </c>
      <c r="BM69" s="72" t="e">
        <f t="shared" si="9"/>
        <v>#REF!</v>
      </c>
      <c r="BN69" s="72" t="e">
        <f t="shared" si="9"/>
        <v>#REF!</v>
      </c>
      <c r="BO69" s="72" t="e">
        <f t="shared" si="9"/>
        <v>#REF!</v>
      </c>
      <c r="BP69" s="72" t="e">
        <f t="shared" si="9"/>
        <v>#REF!</v>
      </c>
      <c r="BQ69" s="72" t="e">
        <f t="shared" si="9"/>
        <v>#REF!</v>
      </c>
      <c r="BR69" s="72" t="e">
        <f t="shared" si="9"/>
        <v>#REF!</v>
      </c>
      <c r="BS69" s="72" t="e">
        <f t="shared" si="9"/>
        <v>#REF!</v>
      </c>
      <c r="BT69" s="72" t="e">
        <f t="shared" si="9"/>
        <v>#REF!</v>
      </c>
      <c r="BU69" s="73" t="e">
        <f t="shared" si="9"/>
        <v>#REF!</v>
      </c>
      <c r="BW69" s="67" t="s">
        <v>235</v>
      </c>
      <c r="BX69" s="68"/>
      <c r="BZ69" s="67" t="s">
        <v>62</v>
      </c>
      <c r="CA69" s="1" t="e">
        <f>COUNTIF(#REF!,"V*")</f>
        <v>#REF!</v>
      </c>
      <c r="CB69" s="1" t="e">
        <f>COUNTIF(#REF!,"A*")</f>
        <v>#REF!</v>
      </c>
      <c r="CC69" s="1" t="e">
        <f>COUNTIF(#REF!,"R*")</f>
        <v>#REF!</v>
      </c>
      <c r="CD69" s="1" t="e">
        <f>COUNTIF(#REF!,"M*")</f>
        <v>#REF!</v>
      </c>
      <c r="CE69" s="68"/>
      <c r="CF69" s="1"/>
      <c r="CG69" s="67"/>
      <c r="CH69" s="1">
        <f t="shared" si="21"/>
        <v>0</v>
      </c>
      <c r="CI69" s="1">
        <f t="shared" si="22"/>
        <v>0</v>
      </c>
      <c r="CJ69" s="1">
        <f t="shared" si="23"/>
        <v>0</v>
      </c>
      <c r="CK69" s="1">
        <f t="shared" si="24"/>
        <v>0</v>
      </c>
      <c r="CL69" s="1">
        <f t="shared" si="25"/>
        <v>0</v>
      </c>
      <c r="CM69" s="68">
        <f t="shared" si="36"/>
        <v>0</v>
      </c>
    </row>
    <row r="70" spans="1:91" ht="15.75" thickBo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K70" s="67" t="s">
        <v>306</v>
      </c>
      <c r="AL70"/>
      <c r="AN70" s="68"/>
      <c r="AR70" s="78" t="s">
        <v>238</v>
      </c>
      <c r="AS70" s="53"/>
      <c r="AT70" s="53"/>
      <c r="AU70" s="67" t="s">
        <v>239</v>
      </c>
      <c r="AV70" s="68"/>
      <c r="AW70" s="93">
        <v>6</v>
      </c>
      <c r="AY70" s="71"/>
      <c r="AZ70" s="72" t="e">
        <f t="shared" ref="AZ70:AZ75" si="47">IF(AND(#REF!=$X$65,#REF!=$AM$180),#REF!,"0")</f>
        <v>#REF!</v>
      </c>
      <c r="BA70" s="72" t="e">
        <f t="shared" ref="BA70:BA75" si="48">IF(AND(#REF!=$X$66,#REF!=$AM$180),#REF!,"0")</f>
        <v>#REF!</v>
      </c>
      <c r="BB70" s="72" t="e">
        <f t="shared" ref="BB70:BB75" si="49">IF(AND(#REF!=$X$67,#REF!=$AM$180),#REF!,"0")</f>
        <v>#REF!</v>
      </c>
      <c r="BC70" s="72" t="e">
        <f t="shared" ref="BC70:BC75" si="50">IF(AND(#REF!=$X$68,#REF!=$AM$180),#REF!,"0")</f>
        <v>#REF!</v>
      </c>
      <c r="BD70" s="72" t="e">
        <f t="shared" ref="BD70:BD75" si="51">IF(AND(#REF!=$X$69,#REF!=$AM$180),#REF!,"0")</f>
        <v>#REF!</v>
      </c>
      <c r="BE70" s="72" t="e">
        <f t="shared" ref="BE70:BE75" si="52">IF(AND(#REF!=$X$70,#REF!=$AM$180),#REF!,"0")</f>
        <v>#REF!</v>
      </c>
      <c r="BF70" s="72" t="e">
        <f t="shared" ref="BF70:BF75" si="53">IF(AND(#REF!=$X$71,#REF!=$AM$180),#REF!,"0")</f>
        <v>#REF!</v>
      </c>
      <c r="BG70" s="72" t="e">
        <f t="shared" ref="BG70:BG75" si="54">IF(AND(#REF!=$X$72,#REF!=$AM$180),#REF!,"0")</f>
        <v>#REF!</v>
      </c>
      <c r="BH70" s="72" t="e">
        <f t="shared" ref="BH70:BH75" si="55">IF(AND(#REF!=$X$73,#REF!=$AM$180),#REF!,"0")</f>
        <v>#REF!</v>
      </c>
      <c r="BI70" s="73" t="e">
        <f t="shared" ref="BI70:BI75" si="56">IF(AND(#REF!=$X$74,#REF!=$AM$180),#REF!,"0")</f>
        <v>#REF!</v>
      </c>
      <c r="BK70" s="67"/>
      <c r="BL70" s="72" t="e">
        <f t="shared" si="20"/>
        <v>#REF!</v>
      </c>
      <c r="BM70" s="72" t="e">
        <f t="shared" si="9"/>
        <v>#REF!</v>
      </c>
      <c r="BN70" s="72" t="e">
        <f t="shared" si="9"/>
        <v>#REF!</v>
      </c>
      <c r="BO70" s="72" t="e">
        <f t="shared" si="9"/>
        <v>#REF!</v>
      </c>
      <c r="BP70" s="72" t="e">
        <f t="shared" si="9"/>
        <v>#REF!</v>
      </c>
      <c r="BQ70" s="72" t="e">
        <f t="shared" si="9"/>
        <v>#REF!</v>
      </c>
      <c r="BR70" s="72" t="e">
        <f t="shared" si="9"/>
        <v>#REF!</v>
      </c>
      <c r="BS70" s="72" t="e">
        <f t="shared" si="9"/>
        <v>#REF!</v>
      </c>
      <c r="BT70" s="72" t="e">
        <f t="shared" si="9"/>
        <v>#REF!</v>
      </c>
      <c r="BU70" s="73" t="e">
        <f t="shared" si="9"/>
        <v>#REF!</v>
      </c>
      <c r="BW70" s="67" t="s">
        <v>240</v>
      </c>
      <c r="BX70" s="68"/>
      <c r="BZ70" s="67" t="s">
        <v>64</v>
      </c>
      <c r="CA70" s="1" t="e">
        <f>COUNTIF(#REF!,"V*")</f>
        <v>#REF!</v>
      </c>
      <c r="CB70" s="1" t="e">
        <f>COUNTIF(#REF!,"A*")</f>
        <v>#REF!</v>
      </c>
      <c r="CC70" s="1" t="e">
        <f>COUNTIF(#REF!,"R*")</f>
        <v>#REF!</v>
      </c>
      <c r="CD70" s="1" t="e">
        <f>COUNTIF(#REF!,"M*")</f>
        <v>#REF!</v>
      </c>
      <c r="CE70" s="68"/>
      <c r="CF70" s="1"/>
      <c r="CG70" s="67"/>
      <c r="CH70" s="1">
        <f t="shared" si="21"/>
        <v>0</v>
      </c>
      <c r="CI70" s="1">
        <f t="shared" si="22"/>
        <v>0</v>
      </c>
      <c r="CJ70" s="1">
        <f t="shared" si="23"/>
        <v>0</v>
      </c>
      <c r="CK70" s="1">
        <f t="shared" si="24"/>
        <v>0</v>
      </c>
      <c r="CL70" s="1">
        <f t="shared" si="25"/>
        <v>0</v>
      </c>
      <c r="CM70" s="68">
        <f t="shared" si="36"/>
        <v>0</v>
      </c>
    </row>
    <row r="71" spans="1:91" ht="24" thickBo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K71" s="67" t="s">
        <v>618</v>
      </c>
      <c r="AN71" s="68"/>
      <c r="AO71" s="61" t="s">
        <v>45</v>
      </c>
      <c r="AP71" s="79"/>
      <c r="AQ71" s="79"/>
      <c r="AR71" s="67" t="s">
        <v>4</v>
      </c>
      <c r="AS71" s="68"/>
      <c r="AU71" s="67" t="s">
        <v>242</v>
      </c>
      <c r="AV71" s="68"/>
      <c r="AW71" s="93">
        <v>7</v>
      </c>
      <c r="AY71" s="71"/>
      <c r="AZ71" s="72" t="e">
        <f t="shared" si="47"/>
        <v>#REF!</v>
      </c>
      <c r="BA71" s="72" t="e">
        <f t="shared" si="48"/>
        <v>#REF!</v>
      </c>
      <c r="BB71" s="72" t="e">
        <f t="shared" si="49"/>
        <v>#REF!</v>
      </c>
      <c r="BC71" s="72" t="e">
        <f t="shared" si="50"/>
        <v>#REF!</v>
      </c>
      <c r="BD71" s="72" t="e">
        <f t="shared" si="51"/>
        <v>#REF!</v>
      </c>
      <c r="BE71" s="72" t="e">
        <f t="shared" si="52"/>
        <v>#REF!</v>
      </c>
      <c r="BF71" s="72" t="e">
        <f t="shared" si="53"/>
        <v>#REF!</v>
      </c>
      <c r="BG71" s="72" t="e">
        <f t="shared" si="54"/>
        <v>#REF!</v>
      </c>
      <c r="BH71" s="72" t="e">
        <f t="shared" si="55"/>
        <v>#REF!</v>
      </c>
      <c r="BI71" s="73" t="e">
        <f t="shared" si="56"/>
        <v>#REF!</v>
      </c>
      <c r="BK71" s="67"/>
      <c r="BL71" s="72" t="e">
        <f t="shared" si="20"/>
        <v>#REF!</v>
      </c>
      <c r="BM71" s="72" t="e">
        <f t="shared" si="9"/>
        <v>#REF!</v>
      </c>
      <c r="BN71" s="72" t="e">
        <f t="shared" si="9"/>
        <v>#REF!</v>
      </c>
      <c r="BO71" s="72" t="e">
        <f t="shared" si="9"/>
        <v>#REF!</v>
      </c>
      <c r="BP71" s="72" t="e">
        <f t="shared" si="9"/>
        <v>#REF!</v>
      </c>
      <c r="BQ71" s="72" t="e">
        <f t="shared" si="9"/>
        <v>#REF!</v>
      </c>
      <c r="BR71" s="72" t="e">
        <f t="shared" si="9"/>
        <v>#REF!</v>
      </c>
      <c r="BS71" s="72" t="e">
        <f t="shared" si="9"/>
        <v>#REF!</v>
      </c>
      <c r="BT71" s="72" t="e">
        <f t="shared" si="9"/>
        <v>#REF!</v>
      </c>
      <c r="BU71" s="73" t="e">
        <f t="shared" si="9"/>
        <v>#REF!</v>
      </c>
      <c r="BW71" s="67" t="s">
        <v>243</v>
      </c>
      <c r="BX71" s="68"/>
      <c r="BZ71" s="78" t="s">
        <v>69</v>
      </c>
      <c r="CA71" s="53" t="e">
        <f>COUNTIF(#REF!,"V*")</f>
        <v>#REF!</v>
      </c>
      <c r="CB71" s="53" t="e">
        <f>COUNTIF(#REF!,"A*")</f>
        <v>#REF!</v>
      </c>
      <c r="CC71" s="53" t="e">
        <f>COUNTIF(#REF!,"R*")</f>
        <v>#REF!</v>
      </c>
      <c r="CD71" s="53" t="e">
        <f>COUNTIF(#REF!,"M*")</f>
        <v>#REF!</v>
      </c>
      <c r="CE71" s="84"/>
      <c r="CF71" s="1"/>
      <c r="CG71" s="67"/>
      <c r="CH71" s="1">
        <f t="shared" si="21"/>
        <v>0</v>
      </c>
      <c r="CI71" s="1">
        <f t="shared" si="22"/>
        <v>0</v>
      </c>
      <c r="CJ71" s="1">
        <f t="shared" si="23"/>
        <v>0</v>
      </c>
      <c r="CK71" s="1">
        <f t="shared" si="24"/>
        <v>0</v>
      </c>
      <c r="CL71" s="1">
        <f t="shared" si="25"/>
        <v>0</v>
      </c>
      <c r="CM71" s="68">
        <f t="shared" si="36"/>
        <v>0</v>
      </c>
    </row>
    <row r="72" spans="1:9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K72" s="67" t="s">
        <v>619</v>
      </c>
      <c r="AN72" s="68"/>
      <c r="AO72" s="1" t="s">
        <v>245</v>
      </c>
      <c r="AR72" s="67" t="s">
        <v>213</v>
      </c>
      <c r="AS72" s="68"/>
      <c r="AU72" s="67" t="s">
        <v>246</v>
      </c>
      <c r="AV72" s="68"/>
      <c r="AW72" s="93">
        <v>8</v>
      </c>
      <c r="AY72" s="71"/>
      <c r="AZ72" s="72" t="e">
        <f t="shared" si="47"/>
        <v>#REF!</v>
      </c>
      <c r="BA72" s="72" t="e">
        <f t="shared" si="48"/>
        <v>#REF!</v>
      </c>
      <c r="BB72" s="72" t="e">
        <f t="shared" si="49"/>
        <v>#REF!</v>
      </c>
      <c r="BC72" s="72" t="e">
        <f t="shared" si="50"/>
        <v>#REF!</v>
      </c>
      <c r="BD72" s="72" t="e">
        <f t="shared" si="51"/>
        <v>#REF!</v>
      </c>
      <c r="BE72" s="72" t="e">
        <f t="shared" si="52"/>
        <v>#REF!</v>
      </c>
      <c r="BF72" s="72" t="e">
        <f t="shared" si="53"/>
        <v>#REF!</v>
      </c>
      <c r="BG72" s="72" t="e">
        <f t="shared" si="54"/>
        <v>#REF!</v>
      </c>
      <c r="BH72" s="72" t="e">
        <f t="shared" si="55"/>
        <v>#REF!</v>
      </c>
      <c r="BI72" s="73" t="e">
        <f t="shared" si="56"/>
        <v>#REF!</v>
      </c>
      <c r="BK72" s="67"/>
      <c r="BL72" s="72" t="e">
        <f t="shared" si="20"/>
        <v>#REF!</v>
      </c>
      <c r="BM72" s="72" t="e">
        <f t="shared" si="9"/>
        <v>#REF!</v>
      </c>
      <c r="BN72" s="72" t="e">
        <f t="shared" si="9"/>
        <v>#REF!</v>
      </c>
      <c r="BO72" s="72" t="e">
        <f t="shared" si="9"/>
        <v>#REF!</v>
      </c>
      <c r="BP72" s="72" t="e">
        <f t="shared" si="9"/>
        <v>#REF!</v>
      </c>
      <c r="BQ72" s="72" t="e">
        <f t="shared" si="9"/>
        <v>#REF!</v>
      </c>
      <c r="BR72" s="72" t="e">
        <f t="shared" si="9"/>
        <v>#REF!</v>
      </c>
      <c r="BS72" s="72" t="e">
        <f t="shared" si="9"/>
        <v>#REF!</v>
      </c>
      <c r="BT72" s="72" t="e">
        <f t="shared" si="9"/>
        <v>#REF!</v>
      </c>
      <c r="BU72" s="73" t="e">
        <f t="shared" si="9"/>
        <v>#REF!</v>
      </c>
      <c r="BW72" s="67" t="s">
        <v>247</v>
      </c>
      <c r="BX72" s="68"/>
      <c r="BZ72" s="1"/>
      <c r="CA72" s="1"/>
      <c r="CB72" s="1"/>
      <c r="CC72" s="1"/>
      <c r="CD72" s="1"/>
      <c r="CE72" s="1"/>
      <c r="CF72" s="1"/>
      <c r="CG72" s="67"/>
      <c r="CH72" s="1">
        <f t="shared" si="21"/>
        <v>0</v>
      </c>
      <c r="CI72" s="1">
        <f t="shared" si="22"/>
        <v>0</v>
      </c>
      <c r="CJ72" s="1">
        <f t="shared" si="23"/>
        <v>0</v>
      </c>
      <c r="CK72" s="1">
        <f t="shared" si="24"/>
        <v>0</v>
      </c>
      <c r="CL72" s="1">
        <f t="shared" si="25"/>
        <v>0</v>
      </c>
      <c r="CM72" s="68">
        <f t="shared" si="36"/>
        <v>0</v>
      </c>
    </row>
    <row r="73" spans="1:9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K73" s="67" t="s">
        <v>620</v>
      </c>
      <c r="AL73"/>
      <c r="AN73" s="68"/>
      <c r="AO73" s="1" t="s">
        <v>249</v>
      </c>
      <c r="AR73" s="67" t="s">
        <v>222</v>
      </c>
      <c r="AS73" s="68"/>
      <c r="AU73" s="67" t="s">
        <v>250</v>
      </c>
      <c r="AV73" s="68"/>
      <c r="AW73" s="93">
        <v>9</v>
      </c>
      <c r="AY73" s="71"/>
      <c r="AZ73" s="72" t="e">
        <f t="shared" si="47"/>
        <v>#REF!</v>
      </c>
      <c r="BA73" s="72" t="e">
        <f t="shared" si="48"/>
        <v>#REF!</v>
      </c>
      <c r="BB73" s="72" t="e">
        <f t="shared" si="49"/>
        <v>#REF!</v>
      </c>
      <c r="BC73" s="72" t="e">
        <f t="shared" si="50"/>
        <v>#REF!</v>
      </c>
      <c r="BD73" s="72" t="e">
        <f t="shared" si="51"/>
        <v>#REF!</v>
      </c>
      <c r="BE73" s="72" t="e">
        <f t="shared" si="52"/>
        <v>#REF!</v>
      </c>
      <c r="BF73" s="72" t="e">
        <f t="shared" si="53"/>
        <v>#REF!</v>
      </c>
      <c r="BG73" s="72" t="e">
        <f t="shared" si="54"/>
        <v>#REF!</v>
      </c>
      <c r="BH73" s="72" t="e">
        <f t="shared" si="55"/>
        <v>#REF!</v>
      </c>
      <c r="BI73" s="73" t="e">
        <f t="shared" si="56"/>
        <v>#REF!</v>
      </c>
      <c r="BK73" s="67"/>
      <c r="BL73" s="72" t="e">
        <f t="shared" si="20"/>
        <v>#REF!</v>
      </c>
      <c r="BM73" s="72" t="e">
        <f t="shared" si="9"/>
        <v>#REF!</v>
      </c>
      <c r="BN73" s="72" t="e">
        <f t="shared" si="9"/>
        <v>#REF!</v>
      </c>
      <c r="BO73" s="72" t="e">
        <f t="shared" si="9"/>
        <v>#REF!</v>
      </c>
      <c r="BP73" s="72" t="e">
        <f t="shared" si="9"/>
        <v>#REF!</v>
      </c>
      <c r="BQ73" s="72" t="e">
        <f t="shared" si="9"/>
        <v>#REF!</v>
      </c>
      <c r="BR73" s="72" t="e">
        <f t="shared" si="9"/>
        <v>#REF!</v>
      </c>
      <c r="BS73" s="72" t="e">
        <f t="shared" si="9"/>
        <v>#REF!</v>
      </c>
      <c r="BT73" s="72" t="e">
        <f t="shared" si="9"/>
        <v>#REF!</v>
      </c>
      <c r="BU73" s="73" t="e">
        <f t="shared" si="9"/>
        <v>#REF!</v>
      </c>
      <c r="BW73" s="67" t="s">
        <v>251</v>
      </c>
      <c r="BX73" s="68"/>
      <c r="BZ73" s="1"/>
      <c r="CA73" s="1"/>
      <c r="CB73" s="1"/>
      <c r="CC73" s="1"/>
      <c r="CD73" s="1"/>
      <c r="CE73" s="1"/>
      <c r="CF73" s="1"/>
      <c r="CG73" s="90"/>
      <c r="CH73" s="1">
        <f>COUNTIFS(C16,$AM$220,P16,$AP$183)</f>
        <v>0</v>
      </c>
      <c r="CI73" s="1">
        <f t="shared" si="22"/>
        <v>0</v>
      </c>
      <c r="CJ73" s="1">
        <f t="shared" si="23"/>
        <v>0</v>
      </c>
      <c r="CK73" s="1">
        <f t="shared" si="24"/>
        <v>0</v>
      </c>
      <c r="CL73" s="1">
        <f>COUNTIFS(C16,$AM$220,P16,$AP$187)</f>
        <v>0</v>
      </c>
      <c r="CM73" s="68">
        <f>COUNTIFS(C16,$AM$220,P16,$AP$188)</f>
        <v>0</v>
      </c>
    </row>
    <row r="74" spans="1:91" ht="15.75" thickBo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K74" s="67" t="s">
        <v>481</v>
      </c>
      <c r="AN74" s="68"/>
      <c r="AO74" s="1" t="s">
        <v>138</v>
      </c>
      <c r="AR74" s="67" t="s">
        <v>227</v>
      </c>
      <c r="AS74" s="68"/>
      <c r="AU74" s="67" t="s">
        <v>58</v>
      </c>
      <c r="AV74" s="68"/>
      <c r="AW74" s="93">
        <v>10</v>
      </c>
      <c r="AY74" s="71"/>
      <c r="AZ74" s="72" t="e">
        <f t="shared" si="47"/>
        <v>#REF!</v>
      </c>
      <c r="BA74" s="72" t="e">
        <f t="shared" si="48"/>
        <v>#REF!</v>
      </c>
      <c r="BB74" s="72" t="e">
        <f t="shared" si="49"/>
        <v>#REF!</v>
      </c>
      <c r="BC74" s="72" t="e">
        <f t="shared" si="50"/>
        <v>#REF!</v>
      </c>
      <c r="BD74" s="72" t="e">
        <f t="shared" si="51"/>
        <v>#REF!</v>
      </c>
      <c r="BE74" s="72" t="e">
        <f t="shared" si="52"/>
        <v>#REF!</v>
      </c>
      <c r="BF74" s="72" t="e">
        <f t="shared" si="53"/>
        <v>#REF!</v>
      </c>
      <c r="BG74" s="72" t="e">
        <f t="shared" si="54"/>
        <v>#REF!</v>
      </c>
      <c r="BH74" s="72" t="e">
        <f t="shared" si="55"/>
        <v>#REF!</v>
      </c>
      <c r="BI74" s="73" t="e">
        <f t="shared" si="56"/>
        <v>#REF!</v>
      </c>
      <c r="BK74" s="67"/>
      <c r="BL74" s="72" t="e">
        <f t="shared" si="20"/>
        <v>#REF!</v>
      </c>
      <c r="BM74" s="72" t="e">
        <f t="shared" si="9"/>
        <v>#REF!</v>
      </c>
      <c r="BN74" s="72" t="e">
        <f t="shared" si="9"/>
        <v>#REF!</v>
      </c>
      <c r="BO74" s="72" t="e">
        <f t="shared" si="9"/>
        <v>#REF!</v>
      </c>
      <c r="BP74" s="72" t="e">
        <f t="shared" si="9"/>
        <v>#REF!</v>
      </c>
      <c r="BQ74" s="72" t="e">
        <f t="shared" si="9"/>
        <v>#REF!</v>
      </c>
      <c r="BR74" s="72" t="e">
        <f t="shared" si="9"/>
        <v>#REF!</v>
      </c>
      <c r="BS74" s="72" t="e">
        <f t="shared" si="9"/>
        <v>#REF!</v>
      </c>
      <c r="BT74" s="72" t="e">
        <f t="shared" si="9"/>
        <v>#REF!</v>
      </c>
      <c r="BU74" s="73" t="e">
        <f t="shared" si="9"/>
        <v>#REF!</v>
      </c>
      <c r="BW74" s="67" t="s">
        <v>252</v>
      </c>
      <c r="BX74" s="68"/>
      <c r="CA74" s="1"/>
      <c r="CB74" s="1"/>
      <c r="CC74" s="1"/>
      <c r="CD74" s="1"/>
      <c r="CE74" s="1"/>
      <c r="CF74" s="1"/>
      <c r="CG74" s="159" t="s">
        <v>195</v>
      </c>
      <c r="CH74" s="53">
        <f t="shared" ref="CH74:CM74" si="57">SUM(CH66+CH67+CH68+CH69+CH70+CH71+CH72+CH73)</f>
        <v>0</v>
      </c>
      <c r="CI74" s="53">
        <f t="shared" si="57"/>
        <v>0</v>
      </c>
      <c r="CJ74" s="53">
        <f t="shared" si="57"/>
        <v>0</v>
      </c>
      <c r="CK74" s="53">
        <f t="shared" si="57"/>
        <v>0</v>
      </c>
      <c r="CL74" s="53">
        <f t="shared" si="57"/>
        <v>0</v>
      </c>
      <c r="CM74" s="84">
        <f t="shared" si="57"/>
        <v>0</v>
      </c>
    </row>
    <row r="75" spans="1:91" ht="15.75" thickBo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K75" s="67" t="s">
        <v>621</v>
      </c>
      <c r="AN75" s="68"/>
      <c r="AO75" s="80" t="s">
        <v>210</v>
      </c>
      <c r="AP75" s="56"/>
      <c r="AQ75" s="57"/>
      <c r="AR75" s="1" t="s">
        <v>231</v>
      </c>
      <c r="AS75" s="68"/>
      <c r="AU75" s="67" t="s">
        <v>61</v>
      </c>
      <c r="AV75" s="68"/>
      <c r="AW75" s="93">
        <v>11</v>
      </c>
      <c r="AY75" s="71"/>
      <c r="AZ75" s="72" t="e">
        <f t="shared" si="47"/>
        <v>#REF!</v>
      </c>
      <c r="BA75" s="72" t="e">
        <f t="shared" si="48"/>
        <v>#REF!</v>
      </c>
      <c r="BB75" s="72" t="e">
        <f t="shared" si="49"/>
        <v>#REF!</v>
      </c>
      <c r="BC75" s="72" t="e">
        <f t="shared" si="50"/>
        <v>#REF!</v>
      </c>
      <c r="BD75" s="72" t="e">
        <f t="shared" si="51"/>
        <v>#REF!</v>
      </c>
      <c r="BE75" s="72" t="e">
        <f t="shared" si="52"/>
        <v>#REF!</v>
      </c>
      <c r="BF75" s="72" t="e">
        <f t="shared" si="53"/>
        <v>#REF!</v>
      </c>
      <c r="BG75" s="72" t="e">
        <f t="shared" si="54"/>
        <v>#REF!</v>
      </c>
      <c r="BH75" s="72" t="e">
        <f t="shared" si="55"/>
        <v>#REF!</v>
      </c>
      <c r="BI75" s="73" t="e">
        <f t="shared" si="56"/>
        <v>#REF!</v>
      </c>
      <c r="BK75" s="67"/>
      <c r="BL75" s="72" t="e">
        <f t="shared" si="20"/>
        <v>#REF!</v>
      </c>
      <c r="BM75" s="72" t="e">
        <f t="shared" si="9"/>
        <v>#REF!</v>
      </c>
      <c r="BN75" s="72" t="e">
        <f t="shared" si="9"/>
        <v>#REF!</v>
      </c>
      <c r="BO75" s="72" t="e">
        <f t="shared" si="9"/>
        <v>#REF!</v>
      </c>
      <c r="BP75" s="72" t="e">
        <f t="shared" si="9"/>
        <v>#REF!</v>
      </c>
      <c r="BQ75" s="72" t="e">
        <f t="shared" si="9"/>
        <v>#REF!</v>
      </c>
      <c r="BR75" s="72" t="e">
        <f t="shared" si="9"/>
        <v>#REF!</v>
      </c>
      <c r="BS75" s="72" t="e">
        <f t="shared" si="9"/>
        <v>#REF!</v>
      </c>
      <c r="BT75" s="72" t="e">
        <f t="shared" si="9"/>
        <v>#REF!</v>
      </c>
      <c r="BU75" s="73" t="e">
        <f t="shared" si="9"/>
        <v>#REF!</v>
      </c>
      <c r="BW75" s="78" t="s">
        <v>254</v>
      </c>
      <c r="BX75" s="84"/>
    </row>
    <row r="76" spans="1:9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K76" s="67" t="s">
        <v>622</v>
      </c>
      <c r="AN76" s="68"/>
      <c r="AQ76" s="68"/>
      <c r="AR76" s="1" t="s">
        <v>235</v>
      </c>
      <c r="AS76" s="68"/>
      <c r="AU76" s="67" t="s">
        <v>256</v>
      </c>
      <c r="AV76" s="68"/>
      <c r="AW76" s="93">
        <v>12</v>
      </c>
      <c r="AY76" s="71"/>
      <c r="AZ76" s="72"/>
      <c r="BA76" s="72"/>
      <c r="BB76" s="72"/>
      <c r="BC76" s="72"/>
      <c r="BD76" s="72"/>
      <c r="BE76" s="72"/>
      <c r="BF76" s="72"/>
      <c r="BG76" s="72"/>
      <c r="BH76" s="72"/>
      <c r="BI76" s="73"/>
      <c r="BK76" s="67"/>
      <c r="BL76" s="72" t="e">
        <f t="shared" si="20"/>
        <v>#REF!</v>
      </c>
      <c r="BM76" s="72" t="e">
        <f t="shared" si="9"/>
        <v>#REF!</v>
      </c>
      <c r="BN76" s="72" t="e">
        <f t="shared" si="9"/>
        <v>#REF!</v>
      </c>
      <c r="BO76" s="72" t="e">
        <f t="shared" si="9"/>
        <v>#REF!</v>
      </c>
      <c r="BP76" s="72" t="e">
        <f t="shared" si="9"/>
        <v>#REF!</v>
      </c>
      <c r="BQ76" s="72" t="e">
        <f t="shared" si="9"/>
        <v>#REF!</v>
      </c>
      <c r="BR76" s="72" t="e">
        <f t="shared" si="9"/>
        <v>#REF!</v>
      </c>
      <c r="BS76" s="72" t="e">
        <f t="shared" si="9"/>
        <v>#REF!</v>
      </c>
      <c r="BT76" s="72" t="e">
        <f t="shared" si="9"/>
        <v>#REF!</v>
      </c>
      <c r="BU76" s="73" t="e">
        <f t="shared" si="9"/>
        <v>#REF!</v>
      </c>
    </row>
    <row r="77" spans="1:91" ht="15.75" thickBo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K77" s="67" t="s">
        <v>623</v>
      </c>
      <c r="AN77" s="68"/>
      <c r="AQ77" s="68"/>
      <c r="AR77" s="1" t="s">
        <v>240</v>
      </c>
      <c r="AS77" s="68"/>
      <c r="AU77" s="67" t="s">
        <v>66</v>
      </c>
      <c r="AV77" s="68"/>
      <c r="AW77" s="93">
        <v>13</v>
      </c>
      <c r="AY77" s="63" t="s">
        <v>258</v>
      </c>
      <c r="AZ77" s="64" t="s">
        <v>199</v>
      </c>
      <c r="BA77" s="64" t="s">
        <v>200</v>
      </c>
      <c r="BB77" s="64" t="s">
        <v>201</v>
      </c>
      <c r="BC77" s="64" t="s">
        <v>202</v>
      </c>
      <c r="BD77" s="64" t="s">
        <v>203</v>
      </c>
      <c r="BE77" s="64" t="s">
        <v>204</v>
      </c>
      <c r="BF77" s="64" t="s">
        <v>205</v>
      </c>
      <c r="BG77" s="64" t="s">
        <v>206</v>
      </c>
      <c r="BH77" s="64" t="s">
        <v>207</v>
      </c>
      <c r="BI77" s="65" t="s">
        <v>208</v>
      </c>
      <c r="BK77" s="81" t="s">
        <v>259</v>
      </c>
      <c r="BL77" s="82" t="e">
        <f>SUM(BL66+BL67+BL68+BL69+BL70+BL71+BL72+BL73+BL74+BL75+BL76)</f>
        <v>#REF!</v>
      </c>
      <c r="BM77" s="82" t="e">
        <f t="shared" ref="BM77:BU77" si="58">SUM(BM66+BM67+BM68+BM69+BM70+BM71+BM72+BM73+BM74+BM75+BM76)</f>
        <v>#REF!</v>
      </c>
      <c r="BN77" s="82" t="e">
        <f t="shared" si="58"/>
        <v>#REF!</v>
      </c>
      <c r="BO77" s="82" t="e">
        <f t="shared" si="58"/>
        <v>#REF!</v>
      </c>
      <c r="BP77" s="82" t="e">
        <f t="shared" si="58"/>
        <v>#REF!</v>
      </c>
      <c r="BQ77" s="82" t="e">
        <f t="shared" si="58"/>
        <v>#REF!</v>
      </c>
      <c r="BR77" s="82" t="e">
        <f t="shared" si="58"/>
        <v>#REF!</v>
      </c>
      <c r="BS77" s="82" t="e">
        <f t="shared" si="58"/>
        <v>#REF!</v>
      </c>
      <c r="BT77" s="82" t="e">
        <f t="shared" si="58"/>
        <v>#REF!</v>
      </c>
      <c r="BU77" s="83" t="e">
        <f t="shared" si="58"/>
        <v>#REF!</v>
      </c>
    </row>
    <row r="78" spans="1:91" ht="15.75" thickBo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K78" s="78" t="s">
        <v>509</v>
      </c>
      <c r="AL78" s="53"/>
      <c r="AM78" s="53"/>
      <c r="AN78" s="84"/>
      <c r="AQ78" s="68"/>
      <c r="AR78" s="1" t="s">
        <v>243</v>
      </c>
      <c r="AS78" s="68"/>
      <c r="AU78" s="67" t="s">
        <v>261</v>
      </c>
      <c r="AV78" s="68"/>
      <c r="AW78" s="93">
        <v>14</v>
      </c>
      <c r="AY78" s="71"/>
      <c r="AZ78" s="72" t="e">
        <f t="shared" ref="AZ78" si="59">IF(AND(#REF!=$X$65,#REF!=$AM$181),#REF!,"0")</f>
        <v>#REF!</v>
      </c>
      <c r="BA78" s="72" t="e">
        <f t="shared" ref="BA78" si="60">IF(AND(#REF!=$X$66,#REF!=$AM$181),#REF!,"0")</f>
        <v>#REF!</v>
      </c>
      <c r="BB78" s="72" t="e">
        <f t="shared" ref="BB78" si="61">IF(AND(#REF!=$X$67,#REF!=$AM$181),#REF!,"0")</f>
        <v>#REF!</v>
      </c>
      <c r="BC78" s="72" t="e">
        <f t="shared" ref="BC78" si="62">IF(AND(#REF!=$X$68,#REF!=$AM$181),#REF!,"0")</f>
        <v>#REF!</v>
      </c>
      <c r="BD78" s="72" t="e">
        <f>IF(AND(#REF!=$X$69,#REF!=$AM$181),#REF!,"0")</f>
        <v>#REF!</v>
      </c>
      <c r="BE78" s="72" t="e">
        <f>IF(AND(#REF!=$X$70,#REF!=$AM$181),#REF!,"0")</f>
        <v>#REF!</v>
      </c>
      <c r="BF78" s="72" t="e">
        <f>IF(AND(#REF!=$X$71,#REF!=$AM$181),#REF!,"0")</f>
        <v>#REF!</v>
      </c>
      <c r="BG78" s="72" t="e">
        <f>IF(AND(#REF!=$X$72,#REF!=$AM$181),#REF!,"0")</f>
        <v>#REF!</v>
      </c>
      <c r="BH78" s="72" t="e">
        <f>IF(AND(#REF!=$X$73,#REF!=$AM$181),#REF!,"0")</f>
        <v>#REF!</v>
      </c>
      <c r="BI78" s="73" t="e">
        <f>IF(AND(#REF!=$X$74,#REF!=$AM$181),#REF!,"0")</f>
        <v>#REF!</v>
      </c>
      <c r="BK78" s="66"/>
      <c r="BL78" s="56" t="s">
        <v>262</v>
      </c>
      <c r="BM78" s="56"/>
      <c r="BN78" s="56"/>
      <c r="BO78" s="56"/>
      <c r="BP78" s="56"/>
      <c r="BQ78" s="56"/>
      <c r="BR78" s="56"/>
      <c r="BS78" s="56"/>
      <c r="BT78" s="56"/>
      <c r="BU78" s="57"/>
    </row>
    <row r="79" spans="1:91" ht="15.75" thickBot="1">
      <c r="AK79" s="67"/>
      <c r="AN79" s="68"/>
      <c r="AO79" s="53"/>
      <c r="AP79" s="53"/>
      <c r="AQ79" s="84"/>
      <c r="AR79" s="1" t="s">
        <v>247</v>
      </c>
      <c r="AS79" s="68"/>
      <c r="AU79" s="67" t="s">
        <v>264</v>
      </c>
      <c r="AV79" s="68"/>
      <c r="AW79" s="93">
        <v>15</v>
      </c>
      <c r="AY79" s="71"/>
      <c r="AZ79" s="72" t="e">
        <f t="shared" ref="AZ79" si="63">IF(AND(#REF!=$X$65,#REF!=$AM$181),#REF!,"0")</f>
        <v>#REF!</v>
      </c>
      <c r="BA79" s="72" t="e">
        <f>IF(AND(#REF!=$X$66,#REF!=$AM$181),#REF!,"0")</f>
        <v>#REF!</v>
      </c>
      <c r="BB79" s="72" t="e">
        <f t="shared" ref="BB79" si="64">IF(AND(#REF!=$X$67,#REF!=$AM$181),#REF!,"0")</f>
        <v>#REF!</v>
      </c>
      <c r="BC79" s="72" t="e">
        <f t="shared" ref="BC79" si="65">IF(AND(#REF!=$X$68,#REF!=$AM$181),#REF!,"0")</f>
        <v>#REF!</v>
      </c>
      <c r="BD79" s="72" t="e">
        <f>IF(AND(#REF!=$X$69,#REF!=$AM$181),#REF!,"0")</f>
        <v>#REF!</v>
      </c>
      <c r="BE79" s="72" t="e">
        <f>IF(AND(#REF!=$X$70,#REF!=$AM$181),#REF!,"0")</f>
        <v>#REF!</v>
      </c>
      <c r="BF79" s="72" t="e">
        <f>IF(AND(#REF!=$X$71,#REF!=$AM$181),#REF!,"0")</f>
        <v>#REF!</v>
      </c>
      <c r="BG79" s="72" t="e">
        <f>IF(AND(#REF!=$X$72,#REF!=$AM$181),#REF!,"0")</f>
        <v>#REF!</v>
      </c>
      <c r="BH79" s="72" t="e">
        <f>IF(AND(#REF!=$X$73,#REF!=$AM$181),#REF!,"0")</f>
        <v>#REF!</v>
      </c>
      <c r="BI79" s="73" t="e">
        <f>IF(AND(#REF!=$X$74,#REF!=$AM$181),#REF!,"0")</f>
        <v>#REF!</v>
      </c>
      <c r="BK79" s="67"/>
      <c r="BL79" s="72" t="s">
        <v>199</v>
      </c>
      <c r="BM79" s="72" t="s">
        <v>200</v>
      </c>
      <c r="BN79" s="72" t="s">
        <v>201</v>
      </c>
      <c r="BO79" s="72" t="s">
        <v>202</v>
      </c>
      <c r="BP79" s="72" t="s">
        <v>203</v>
      </c>
      <c r="BQ79" s="72" t="s">
        <v>204</v>
      </c>
      <c r="BR79" s="72" t="s">
        <v>205</v>
      </c>
      <c r="BS79" s="72" t="s">
        <v>206</v>
      </c>
      <c r="BT79" s="72" t="s">
        <v>207</v>
      </c>
      <c r="BU79" s="73" t="s">
        <v>208</v>
      </c>
    </row>
    <row r="80" spans="1:91">
      <c r="AK80" s="67"/>
      <c r="AN80" s="68"/>
      <c r="AO80" s="1" t="s">
        <v>43</v>
      </c>
      <c r="AQ80" s="68"/>
      <c r="AR80" s="1" t="s">
        <v>251</v>
      </c>
      <c r="AS80" s="68"/>
      <c r="AU80" s="67" t="s">
        <v>266</v>
      </c>
      <c r="AV80" s="68"/>
      <c r="AW80" s="93">
        <v>16</v>
      </c>
      <c r="AY80" s="71"/>
      <c r="AZ80" s="72" t="e">
        <f t="shared" ref="AZ80" si="66">IF(AND(#REF!=$X$65,#REF!=$AM$181),#REF!,"0")</f>
        <v>#REF!</v>
      </c>
      <c r="BA80" s="72" t="e">
        <f t="shared" ref="BA80" si="67">IF(AND(#REF!=$X$66,#REF!=$AM$181),#REF!,"0")</f>
        <v>#REF!</v>
      </c>
      <c r="BB80" s="72" t="e">
        <f t="shared" ref="BB80" si="68">IF(AND(#REF!=$X$67,#REF!=$AM$181),#REF!,"0")</f>
        <v>#REF!</v>
      </c>
      <c r="BC80" s="72" t="e">
        <f t="shared" ref="BC80" si="69">IF(AND(#REF!=$X$68,#REF!=$AM$181),#REF!,"0")</f>
        <v>#REF!</v>
      </c>
      <c r="BD80" s="72" t="e">
        <f t="shared" ref="BD80" si="70">IF(AND(#REF!=$X$69,#REF!=$AM$181),#REF!,"0")</f>
        <v>#REF!</v>
      </c>
      <c r="BE80" s="72" t="e">
        <f t="shared" ref="BE80" si="71">IF(AND(#REF!=$X$70,#REF!=$AM$181),#REF!,"0")</f>
        <v>#REF!</v>
      </c>
      <c r="BF80" s="72" t="e">
        <f t="shared" ref="BF80" si="72">IF(AND(#REF!=$X$71,#REF!=$AM$181),#REF!,"0")</f>
        <v>#REF!</v>
      </c>
      <c r="BG80" s="72" t="e">
        <f t="shared" ref="BG80" si="73">IF(AND(#REF!=$X$72,#REF!=$AM$181),#REF!,"0")</f>
        <v>#REF!</v>
      </c>
      <c r="BH80" s="72" t="e">
        <f t="shared" ref="BH80" si="74">IF(AND(#REF!=$X$73,#REF!=$AM$181),#REF!,"0")</f>
        <v>#REF!</v>
      </c>
      <c r="BI80" s="73" t="e">
        <f t="shared" ref="BI80" si="75">IF(AND(#REF!=$X$74,#REF!=$AM$181),#REF!,"0")</f>
        <v>#REF!</v>
      </c>
      <c r="BK80" s="67"/>
      <c r="BL80" s="72" t="e">
        <f>AZ91+AZ104+AZ117+AZ130</f>
        <v>#REF!</v>
      </c>
      <c r="BM80" s="72" t="e">
        <f>BA91+BA104+BA117+BA130</f>
        <v>#REF!</v>
      </c>
      <c r="BN80" s="72" t="e">
        <f>BB91+BB104+BB117+BB130</f>
        <v>#REF!</v>
      </c>
      <c r="BO80" s="72" t="e">
        <f>BC91+BC104+BC117+BC130</f>
        <v>#REF!</v>
      </c>
      <c r="BP80" s="72" t="e">
        <f>BD91+BD104+BD117+BD130</f>
        <v>#REF!</v>
      </c>
      <c r="BQ80" s="72" t="e">
        <f t="shared" ref="BQ80:BU80" si="76">BE91+BE104+BE117+BE130</f>
        <v>#REF!</v>
      </c>
      <c r="BR80" s="72" t="e">
        <f t="shared" si="76"/>
        <v>#REF!</v>
      </c>
      <c r="BS80" s="72" t="e">
        <f t="shared" si="76"/>
        <v>#REF!</v>
      </c>
      <c r="BT80" s="72" t="e">
        <f t="shared" si="76"/>
        <v>#REF!</v>
      </c>
      <c r="BU80" s="73" t="e">
        <f t="shared" si="76"/>
        <v>#REF!</v>
      </c>
    </row>
    <row r="81" spans="34:83" ht="15.75" thickBot="1">
      <c r="AK81" s="67"/>
      <c r="AN81" s="68"/>
      <c r="AO81" s="85" t="s">
        <v>267</v>
      </c>
      <c r="AP81" s="53"/>
      <c r="AQ81" s="84"/>
      <c r="AR81" s="1" t="s">
        <v>252</v>
      </c>
      <c r="AS81" s="68"/>
      <c r="AU81" s="67" t="s">
        <v>268</v>
      </c>
      <c r="AV81" s="68"/>
      <c r="AW81" s="93">
        <v>17</v>
      </c>
      <c r="AY81" s="71"/>
      <c r="AZ81" s="72" t="e">
        <f t="shared" ref="AZ81" si="77">IF(AND(#REF!=$X$65,#REF!=$AM$181),#REF!,"0")</f>
        <v>#REF!</v>
      </c>
      <c r="BA81" s="72" t="e">
        <f t="shared" ref="BA81" si="78">IF(AND(#REF!=$X$66,#REF!=$AM$181),#REF!,"0")</f>
        <v>#REF!</v>
      </c>
      <c r="BB81" s="72" t="e">
        <f t="shared" ref="BB81" si="79">IF(AND(#REF!=$X$67,#REF!=$AM$181),#REF!,"0")</f>
        <v>#REF!</v>
      </c>
      <c r="BC81" s="72" t="e">
        <f t="shared" ref="BC81" si="80">IF(AND(#REF!=$X$68,#REF!=$AM$181),#REF!,"0")</f>
        <v>#REF!</v>
      </c>
      <c r="BD81" s="72" t="e">
        <f t="shared" ref="BD81" si="81">IF(AND(#REF!=$X$69,#REF!=$AM$181),#REF!,"0")</f>
        <v>#REF!</v>
      </c>
      <c r="BE81" s="72" t="e">
        <f t="shared" ref="BE81" si="82">IF(AND(#REF!=$X$70,#REF!=$AM$181),#REF!,"0")</f>
        <v>#REF!</v>
      </c>
      <c r="BF81" s="72" t="e">
        <f t="shared" ref="BF81" si="83">IF(AND(#REF!=$X$71,#REF!=$AM$181),#REF!,"0")</f>
        <v>#REF!</v>
      </c>
      <c r="BG81" s="72" t="e">
        <f t="shared" ref="BG81" si="84">IF(AND(#REF!=$X$72,#REF!=$AM$181),#REF!,"0")</f>
        <v>#REF!</v>
      </c>
      <c r="BH81" s="72" t="e">
        <f t="shared" ref="BH81" si="85">IF(AND(#REF!=$X$73,#REF!=$AM$181),#REF!,"0")</f>
        <v>#REF!</v>
      </c>
      <c r="BI81" s="73" t="e">
        <f t="shared" ref="BI81" si="86">IF(AND(#REF!=$X$74,#REF!=$AM$181),#REF!,"0")</f>
        <v>#REF!</v>
      </c>
      <c r="BK81" s="67"/>
      <c r="BL81" s="72" t="e">
        <f>AZ92+AZ105+AZ118+AZ131</f>
        <v>#REF!</v>
      </c>
      <c r="BM81" s="72" t="e">
        <f>BA92+BA105+BA118+BA131</f>
        <v>#REF!</v>
      </c>
      <c r="BN81" s="72" t="e">
        <f>BB92+BB105+BB118+BB131</f>
        <v>#REF!</v>
      </c>
      <c r="BO81" s="72" t="e">
        <f t="shared" ref="BO81:BU90" si="87">BC92+BC105+BC118+BC131</f>
        <v>#REF!</v>
      </c>
      <c r="BP81" s="72" t="e">
        <f t="shared" si="87"/>
        <v>#REF!</v>
      </c>
      <c r="BQ81" s="72" t="e">
        <f t="shared" si="87"/>
        <v>#REF!</v>
      </c>
      <c r="BR81" s="72" t="e">
        <f t="shared" si="87"/>
        <v>#REF!</v>
      </c>
      <c r="BS81" s="72" t="e">
        <f t="shared" si="87"/>
        <v>#REF!</v>
      </c>
      <c r="BT81" s="72" t="e">
        <f t="shared" si="87"/>
        <v>#REF!</v>
      </c>
      <c r="BU81" s="73" t="e">
        <f t="shared" si="87"/>
        <v>#REF!</v>
      </c>
    </row>
    <row r="82" spans="34:83" ht="15.75" thickBot="1">
      <c r="AK82" s="67"/>
      <c r="AN82" s="68"/>
      <c r="AO82" s="68" t="s">
        <v>72</v>
      </c>
      <c r="AR82" s="78" t="s">
        <v>254</v>
      </c>
      <c r="AS82" s="84"/>
      <c r="AU82" s="67" t="s">
        <v>270</v>
      </c>
      <c r="AV82" s="68"/>
      <c r="AW82" s="93">
        <v>18</v>
      </c>
      <c r="AY82" s="71"/>
      <c r="AZ82" s="72" t="e">
        <f t="shared" ref="AZ82" si="88">IF(AND(#REF!=$X$65,#REF!=$AM$181),#REF!,"0")</f>
        <v>#REF!</v>
      </c>
      <c r="BA82" s="72" t="e">
        <f t="shared" ref="BA82" si="89">IF(AND(#REF!=$X$66,#REF!=$AM$181),#REF!,"0")</f>
        <v>#REF!</v>
      </c>
      <c r="BB82" s="72" t="e">
        <f t="shared" ref="BB82" si="90">IF(AND(#REF!=$X$67,#REF!=$AM$181),#REF!,"0")</f>
        <v>#REF!</v>
      </c>
      <c r="BC82" s="72" t="e">
        <f t="shared" ref="BC82" si="91">IF(AND(#REF!=$X$68,#REF!=$AM$181),#REF!,"0")</f>
        <v>#REF!</v>
      </c>
      <c r="BD82" s="72" t="e">
        <f t="shared" ref="BD82" si="92">IF(AND(#REF!=$X$69,#REF!=$AM$181),#REF!,"0")</f>
        <v>#REF!</v>
      </c>
      <c r="BE82" s="72" t="e">
        <f t="shared" ref="BE82" si="93">IF(AND(#REF!=$X$70,#REF!=$AM$181),#REF!,"0")</f>
        <v>#REF!</v>
      </c>
      <c r="BF82" s="72" t="e">
        <f t="shared" ref="BF82" si="94">IF(AND(#REF!=$X$71,#REF!=$AM$181),#REF!,"0")</f>
        <v>#REF!</v>
      </c>
      <c r="BG82" s="72" t="e">
        <f t="shared" ref="BG82" si="95">IF(AND(#REF!=$X$72,#REF!=$AM$181),#REF!,"0")</f>
        <v>#REF!</v>
      </c>
      <c r="BH82" s="72" t="e">
        <f t="shared" ref="BH82" si="96">IF(AND(#REF!=$X$73,#REF!=$AM$181),#REF!,"0")</f>
        <v>#REF!</v>
      </c>
      <c r="BI82" s="73" t="e">
        <f t="shared" ref="BI82" si="97">IF(AND(#REF!=$X$74,#REF!=$AM$181),#REF!,"0")</f>
        <v>#REF!</v>
      </c>
      <c r="BK82" s="67"/>
      <c r="BL82" s="72" t="e">
        <f t="shared" ref="BL82:BN90" si="98">AZ93+AZ106+AZ119+AZ132</f>
        <v>#REF!</v>
      </c>
      <c r="BM82" s="72" t="e">
        <f t="shared" si="98"/>
        <v>#REF!</v>
      </c>
      <c r="BN82" s="72" t="e">
        <f>BB93+BB106+BB119+BB132</f>
        <v>#REF!</v>
      </c>
      <c r="BO82" s="72" t="e">
        <f t="shared" si="87"/>
        <v>#REF!</v>
      </c>
      <c r="BP82" s="72" t="e">
        <f t="shared" si="87"/>
        <v>#REF!</v>
      </c>
      <c r="BQ82" s="72" t="e">
        <f t="shared" si="87"/>
        <v>#REF!</v>
      </c>
      <c r="BR82" s="72" t="e">
        <f t="shared" si="87"/>
        <v>#REF!</v>
      </c>
      <c r="BS82" s="72" t="e">
        <f t="shared" si="87"/>
        <v>#REF!</v>
      </c>
      <c r="BT82" s="72" t="e">
        <f t="shared" si="87"/>
        <v>#REF!</v>
      </c>
      <c r="BU82" s="73" t="e">
        <f t="shared" si="87"/>
        <v>#REF!</v>
      </c>
    </row>
    <row r="83" spans="34:83">
      <c r="AK83" s="67"/>
      <c r="AN83" s="68"/>
      <c r="AO83" s="68" t="s">
        <v>48</v>
      </c>
      <c r="AU83" s="67" t="s">
        <v>272</v>
      </c>
      <c r="AV83" s="68"/>
      <c r="AW83" s="93">
        <v>19</v>
      </c>
      <c r="AY83" s="71"/>
      <c r="AZ83" s="72" t="e">
        <f t="shared" ref="AZ83:AZ88" si="99">IF(AND(#REF!=$X$65,#REF!=$AM$181),#REF!,"0")</f>
        <v>#REF!</v>
      </c>
      <c r="BA83" s="72" t="e">
        <f t="shared" ref="BA83:BA88" si="100">IF(AND(#REF!=$X$66,#REF!=$AM$181),#REF!,"0")</f>
        <v>#REF!</v>
      </c>
      <c r="BB83" s="72" t="e">
        <f t="shared" ref="BB83:BB88" si="101">IF(AND(#REF!=$X$67,#REF!=$AM$181),#REF!,"0")</f>
        <v>#REF!</v>
      </c>
      <c r="BC83" s="72" t="e">
        <f t="shared" ref="BC83:BC88" si="102">IF(AND(#REF!=$X$68,#REF!=$AM$181),#REF!,"0")</f>
        <v>#REF!</v>
      </c>
      <c r="BD83" s="72" t="e">
        <f t="shared" ref="BD83:BD88" si="103">IF(AND(#REF!=$X$69,#REF!=$AM$181),#REF!,"0")</f>
        <v>#REF!</v>
      </c>
      <c r="BE83" s="72" t="e">
        <f t="shared" ref="BE83:BE88" si="104">IF(AND(#REF!=$X$70,#REF!=$AM$181),#REF!,"0")</f>
        <v>#REF!</v>
      </c>
      <c r="BF83" s="72" t="e">
        <f t="shared" ref="BF83:BF88" si="105">IF(AND(#REF!=$X$71,#REF!=$AM$181),#REF!,"0")</f>
        <v>#REF!</v>
      </c>
      <c r="BG83" s="72" t="e">
        <f t="shared" ref="BG83:BG88" si="106">IF(AND(#REF!=$X$72,#REF!=$AM$181),#REF!,"0")</f>
        <v>#REF!</v>
      </c>
      <c r="BH83" s="72" t="e">
        <f t="shared" ref="BH83:BH88" si="107">IF(AND(#REF!=$X$73,#REF!=$AM$181),#REF!,"0")</f>
        <v>#REF!</v>
      </c>
      <c r="BI83" s="73" t="e">
        <f t="shared" ref="BI83:BI88" si="108">IF(AND(#REF!=$X$74,#REF!=$AM$181),#REF!,"0")</f>
        <v>#REF!</v>
      </c>
      <c r="BK83" s="67"/>
      <c r="BL83" s="72" t="e">
        <f t="shared" si="98"/>
        <v>#REF!</v>
      </c>
      <c r="BM83" s="72" t="e">
        <f t="shared" si="98"/>
        <v>#REF!</v>
      </c>
      <c r="BN83" s="72" t="e">
        <f t="shared" si="98"/>
        <v>#REF!</v>
      </c>
      <c r="BO83" s="72" t="e">
        <f t="shared" si="87"/>
        <v>#REF!</v>
      </c>
      <c r="BP83" s="72" t="e">
        <f t="shared" si="87"/>
        <v>#REF!</v>
      </c>
      <c r="BQ83" s="72" t="e">
        <f t="shared" si="87"/>
        <v>#REF!</v>
      </c>
      <c r="BR83" s="72" t="e">
        <f t="shared" si="87"/>
        <v>#REF!</v>
      </c>
      <c r="BS83" s="72" t="e">
        <f t="shared" si="87"/>
        <v>#REF!</v>
      </c>
      <c r="BT83" s="72" t="e">
        <f t="shared" si="87"/>
        <v>#REF!</v>
      </c>
      <c r="BU83" s="73" t="e">
        <f t="shared" si="87"/>
        <v>#REF!</v>
      </c>
    </row>
    <row r="84" spans="34:83">
      <c r="AK84" s="67"/>
      <c r="AN84" s="68"/>
      <c r="AO84" s="68" t="s">
        <v>274</v>
      </c>
      <c r="AU84" s="67" t="s">
        <v>275</v>
      </c>
      <c r="AV84" s="68"/>
      <c r="AW84" s="93">
        <v>20</v>
      </c>
      <c r="AY84" s="71"/>
      <c r="AZ84" s="72" t="e">
        <f t="shared" si="99"/>
        <v>#REF!</v>
      </c>
      <c r="BA84" s="72" t="e">
        <f t="shared" si="100"/>
        <v>#REF!</v>
      </c>
      <c r="BB84" s="72" t="e">
        <f t="shared" si="101"/>
        <v>#REF!</v>
      </c>
      <c r="BC84" s="72" t="e">
        <f t="shared" si="102"/>
        <v>#REF!</v>
      </c>
      <c r="BD84" s="72" t="e">
        <f t="shared" si="103"/>
        <v>#REF!</v>
      </c>
      <c r="BE84" s="72" t="e">
        <f t="shared" si="104"/>
        <v>#REF!</v>
      </c>
      <c r="BF84" s="72" t="e">
        <f t="shared" si="105"/>
        <v>#REF!</v>
      </c>
      <c r="BG84" s="72" t="e">
        <f t="shared" si="106"/>
        <v>#REF!</v>
      </c>
      <c r="BH84" s="72" t="e">
        <f t="shared" si="107"/>
        <v>#REF!</v>
      </c>
      <c r="BI84" s="73" t="e">
        <f t="shared" si="108"/>
        <v>#REF!</v>
      </c>
      <c r="BK84" s="67"/>
      <c r="BL84" s="72" t="e">
        <f t="shared" si="98"/>
        <v>#REF!</v>
      </c>
      <c r="BM84" s="72" t="e">
        <f t="shared" si="98"/>
        <v>#REF!</v>
      </c>
      <c r="BN84" s="72" t="e">
        <f t="shared" si="98"/>
        <v>#REF!</v>
      </c>
      <c r="BO84" s="72" t="e">
        <f t="shared" si="87"/>
        <v>#REF!</v>
      </c>
      <c r="BP84" s="72" t="e">
        <f t="shared" si="87"/>
        <v>#REF!</v>
      </c>
      <c r="BQ84" s="72" t="e">
        <f t="shared" si="87"/>
        <v>#REF!</v>
      </c>
      <c r="BR84" s="72" t="e">
        <f t="shared" si="87"/>
        <v>#REF!</v>
      </c>
      <c r="BS84" s="72" t="e">
        <f t="shared" si="87"/>
        <v>#REF!</v>
      </c>
      <c r="BT84" s="72" t="e">
        <f t="shared" si="87"/>
        <v>#REF!</v>
      </c>
      <c r="BU84" s="73" t="e">
        <f t="shared" si="87"/>
        <v>#REF!</v>
      </c>
    </row>
    <row r="85" spans="34:83" ht="15.75" thickBot="1">
      <c r="AK85" s="67"/>
      <c r="AN85" s="68"/>
      <c r="AO85" s="84" t="s">
        <v>277</v>
      </c>
      <c r="AU85" s="67" t="s">
        <v>278</v>
      </c>
      <c r="AV85" s="68"/>
      <c r="AW85" s="93">
        <v>21</v>
      </c>
      <c r="AY85" s="71"/>
      <c r="AZ85" s="72" t="e">
        <f t="shared" si="99"/>
        <v>#REF!</v>
      </c>
      <c r="BA85" s="72" t="e">
        <f t="shared" si="100"/>
        <v>#REF!</v>
      </c>
      <c r="BB85" s="72" t="e">
        <f t="shared" si="101"/>
        <v>#REF!</v>
      </c>
      <c r="BC85" s="72" t="e">
        <f t="shared" si="102"/>
        <v>#REF!</v>
      </c>
      <c r="BD85" s="72" t="e">
        <f t="shared" si="103"/>
        <v>#REF!</v>
      </c>
      <c r="BE85" s="72" t="e">
        <f t="shared" si="104"/>
        <v>#REF!</v>
      </c>
      <c r="BF85" s="72" t="e">
        <f t="shared" si="105"/>
        <v>#REF!</v>
      </c>
      <c r="BG85" s="72" t="e">
        <f t="shared" si="106"/>
        <v>#REF!</v>
      </c>
      <c r="BH85" s="72" t="e">
        <f t="shared" si="107"/>
        <v>#REF!</v>
      </c>
      <c r="BI85" s="73" t="e">
        <f t="shared" si="108"/>
        <v>#REF!</v>
      </c>
      <c r="BK85" s="67"/>
      <c r="BL85" s="72" t="e">
        <f t="shared" si="98"/>
        <v>#REF!</v>
      </c>
      <c r="BM85" s="72" t="e">
        <f t="shared" si="98"/>
        <v>#REF!</v>
      </c>
      <c r="BN85" s="72" t="e">
        <f t="shared" si="98"/>
        <v>#REF!</v>
      </c>
      <c r="BO85" s="72" t="e">
        <f t="shared" si="87"/>
        <v>#REF!</v>
      </c>
      <c r="BP85" s="72" t="e">
        <f t="shared" si="87"/>
        <v>#REF!</v>
      </c>
      <c r="BQ85" s="72" t="e">
        <f t="shared" si="87"/>
        <v>#REF!</v>
      </c>
      <c r="BR85" s="72" t="e">
        <f t="shared" si="87"/>
        <v>#REF!</v>
      </c>
      <c r="BS85" s="72" t="e">
        <f t="shared" si="87"/>
        <v>#REF!</v>
      </c>
      <c r="BT85" s="72" t="e">
        <f t="shared" si="87"/>
        <v>#REF!</v>
      </c>
      <c r="BU85" s="73" t="e">
        <f t="shared" si="87"/>
        <v>#REF!</v>
      </c>
    </row>
    <row r="86" spans="34:83">
      <c r="AK86" s="67"/>
      <c r="AN86" s="68"/>
      <c r="AU86" s="67" t="s">
        <v>280</v>
      </c>
      <c r="AV86" s="68"/>
      <c r="AW86" s="93">
        <v>22</v>
      </c>
      <c r="AY86" s="71"/>
      <c r="AZ86" s="72" t="e">
        <f t="shared" si="99"/>
        <v>#REF!</v>
      </c>
      <c r="BA86" s="72" t="e">
        <f t="shared" si="100"/>
        <v>#REF!</v>
      </c>
      <c r="BB86" s="72" t="e">
        <f t="shared" si="101"/>
        <v>#REF!</v>
      </c>
      <c r="BC86" s="72" t="e">
        <f t="shared" si="102"/>
        <v>#REF!</v>
      </c>
      <c r="BD86" s="72" t="e">
        <f t="shared" si="103"/>
        <v>#REF!</v>
      </c>
      <c r="BE86" s="72" t="e">
        <f t="shared" si="104"/>
        <v>#REF!</v>
      </c>
      <c r="BF86" s="72" t="e">
        <f t="shared" si="105"/>
        <v>#REF!</v>
      </c>
      <c r="BG86" s="72" t="e">
        <f t="shared" si="106"/>
        <v>#REF!</v>
      </c>
      <c r="BH86" s="72" t="e">
        <f t="shared" si="107"/>
        <v>#REF!</v>
      </c>
      <c r="BI86" s="73" t="e">
        <f t="shared" si="108"/>
        <v>#REF!</v>
      </c>
      <c r="BK86" s="67"/>
      <c r="BL86" s="72" t="e">
        <f t="shared" si="98"/>
        <v>#REF!</v>
      </c>
      <c r="BM86" s="72" t="e">
        <f t="shared" si="98"/>
        <v>#REF!</v>
      </c>
      <c r="BN86" s="72" t="e">
        <f t="shared" si="98"/>
        <v>#REF!</v>
      </c>
      <c r="BO86" s="72" t="e">
        <f t="shared" si="87"/>
        <v>#REF!</v>
      </c>
      <c r="BP86" s="72" t="e">
        <f t="shared" si="87"/>
        <v>#REF!</v>
      </c>
      <c r="BQ86" s="72" t="e">
        <f t="shared" si="87"/>
        <v>#REF!</v>
      </c>
      <c r="BR86" s="72" t="e">
        <f t="shared" si="87"/>
        <v>#REF!</v>
      </c>
      <c r="BS86" s="72" t="e">
        <f t="shared" si="87"/>
        <v>#REF!</v>
      </c>
      <c r="BT86" s="72" t="e">
        <f t="shared" si="87"/>
        <v>#REF!</v>
      </c>
      <c r="BU86" s="73" t="e">
        <f t="shared" si="87"/>
        <v>#REF!</v>
      </c>
    </row>
    <row r="87" spans="34:83" ht="15.75" thickBot="1">
      <c r="AK87" s="67"/>
      <c r="AN87" s="68"/>
      <c r="AU87" s="67" t="s">
        <v>282</v>
      </c>
      <c r="AV87" s="68"/>
      <c r="AW87" s="93">
        <v>23</v>
      </c>
      <c r="AY87" s="71"/>
      <c r="AZ87" s="72" t="e">
        <f t="shared" si="99"/>
        <v>#REF!</v>
      </c>
      <c r="BA87" s="72" t="e">
        <f t="shared" si="100"/>
        <v>#REF!</v>
      </c>
      <c r="BB87" s="72" t="e">
        <f t="shared" si="101"/>
        <v>#REF!</v>
      </c>
      <c r="BC87" s="72" t="e">
        <f t="shared" si="102"/>
        <v>#REF!</v>
      </c>
      <c r="BD87" s="72" t="e">
        <f t="shared" si="103"/>
        <v>#REF!</v>
      </c>
      <c r="BE87" s="72" t="e">
        <f t="shared" si="104"/>
        <v>#REF!</v>
      </c>
      <c r="BF87" s="72" t="e">
        <f t="shared" si="105"/>
        <v>#REF!</v>
      </c>
      <c r="BG87" s="72" t="e">
        <f t="shared" si="106"/>
        <v>#REF!</v>
      </c>
      <c r="BH87" s="72" t="e">
        <f t="shared" si="107"/>
        <v>#REF!</v>
      </c>
      <c r="BI87" s="73" t="e">
        <f t="shared" si="108"/>
        <v>#REF!</v>
      </c>
      <c r="BK87" s="67"/>
      <c r="BL87" s="72" t="e">
        <f t="shared" si="98"/>
        <v>#REF!</v>
      </c>
      <c r="BM87" s="72" t="e">
        <f t="shared" si="98"/>
        <v>#REF!</v>
      </c>
      <c r="BN87" s="72" t="e">
        <f t="shared" si="98"/>
        <v>#REF!</v>
      </c>
      <c r="BO87" s="72" t="e">
        <f t="shared" si="87"/>
        <v>#REF!</v>
      </c>
      <c r="BP87" s="72" t="e">
        <f t="shared" si="87"/>
        <v>#REF!</v>
      </c>
      <c r="BQ87" s="72" t="e">
        <f t="shared" si="87"/>
        <v>#REF!</v>
      </c>
      <c r="BR87" s="72" t="e">
        <f t="shared" si="87"/>
        <v>#REF!</v>
      </c>
      <c r="BS87" s="72" t="e">
        <f t="shared" si="87"/>
        <v>#REF!</v>
      </c>
      <c r="BT87" s="72" t="e">
        <f t="shared" si="87"/>
        <v>#REF!</v>
      </c>
      <c r="BU87" s="73" t="e">
        <f t="shared" si="87"/>
        <v>#REF!</v>
      </c>
    </row>
    <row r="88" spans="34:83">
      <c r="AK88" s="67"/>
      <c r="AN88" s="68"/>
      <c r="AO88" s="61" t="s">
        <v>284</v>
      </c>
      <c r="AP88" s="61"/>
      <c r="AQ88" s="62"/>
      <c r="AU88" s="67" t="s">
        <v>286</v>
      </c>
      <c r="AV88" s="68"/>
      <c r="AW88" s="93">
        <v>24</v>
      </c>
      <c r="AY88" s="71"/>
      <c r="AZ88" s="72" t="e">
        <f t="shared" si="99"/>
        <v>#REF!</v>
      </c>
      <c r="BA88" s="72" t="e">
        <f t="shared" si="100"/>
        <v>#REF!</v>
      </c>
      <c r="BB88" s="72" t="e">
        <f t="shared" si="101"/>
        <v>#REF!</v>
      </c>
      <c r="BC88" s="72" t="e">
        <f t="shared" si="102"/>
        <v>#REF!</v>
      </c>
      <c r="BD88" s="72" t="e">
        <f t="shared" si="103"/>
        <v>#REF!</v>
      </c>
      <c r="BE88" s="72" t="e">
        <f t="shared" si="104"/>
        <v>#REF!</v>
      </c>
      <c r="BF88" s="72" t="e">
        <f t="shared" si="105"/>
        <v>#REF!</v>
      </c>
      <c r="BG88" s="72" t="e">
        <f t="shared" si="106"/>
        <v>#REF!</v>
      </c>
      <c r="BH88" s="72" t="e">
        <f t="shared" si="107"/>
        <v>#REF!</v>
      </c>
      <c r="BI88" s="73" t="e">
        <f t="shared" si="108"/>
        <v>#REF!</v>
      </c>
      <c r="BK88" s="67"/>
      <c r="BL88" s="72" t="e">
        <f t="shared" si="98"/>
        <v>#REF!</v>
      </c>
      <c r="BM88" s="72" t="e">
        <f t="shared" si="98"/>
        <v>#REF!</v>
      </c>
      <c r="BN88" s="72" t="e">
        <f t="shared" si="98"/>
        <v>#REF!</v>
      </c>
      <c r="BO88" s="72" t="e">
        <f t="shared" si="87"/>
        <v>#REF!</v>
      </c>
      <c r="BP88" s="72" t="e">
        <f t="shared" si="87"/>
        <v>#REF!</v>
      </c>
      <c r="BQ88" s="72" t="e">
        <f t="shared" si="87"/>
        <v>#REF!</v>
      </c>
      <c r="BR88" s="72" t="e">
        <f t="shared" si="87"/>
        <v>#REF!</v>
      </c>
      <c r="BS88" s="72" t="e">
        <f t="shared" si="87"/>
        <v>#REF!</v>
      </c>
      <c r="BT88" s="72" t="e">
        <f>BH99+BH112+BH125+BH138</f>
        <v>#REF!</v>
      </c>
      <c r="BU88" s="73" t="e">
        <f t="shared" si="87"/>
        <v>#REF!</v>
      </c>
    </row>
    <row r="89" spans="34:83" ht="15.75" thickBot="1">
      <c r="AK89" s="67"/>
      <c r="AN89" s="68"/>
      <c r="AO89" s="1" t="s">
        <v>288</v>
      </c>
      <c r="AQ89" s="59"/>
      <c r="AU89" s="67" t="s">
        <v>290</v>
      </c>
      <c r="AV89" s="68"/>
      <c r="AW89" s="93">
        <v>25</v>
      </c>
      <c r="AY89" s="81"/>
      <c r="AZ89" s="82"/>
      <c r="BA89" s="82"/>
      <c r="BB89" s="82"/>
      <c r="BC89" s="82"/>
      <c r="BD89" s="82"/>
      <c r="BE89" s="82"/>
      <c r="BF89" s="82"/>
      <c r="BG89" s="82"/>
      <c r="BH89" s="82"/>
      <c r="BI89" s="83"/>
      <c r="BK89" s="67"/>
      <c r="BL89" s="72" t="e">
        <f t="shared" si="98"/>
        <v>#REF!</v>
      </c>
      <c r="BM89" s="72" t="e">
        <f t="shared" si="98"/>
        <v>#REF!</v>
      </c>
      <c r="BN89" s="72" t="e">
        <f t="shared" si="98"/>
        <v>#REF!</v>
      </c>
      <c r="BO89" s="72" t="e">
        <f t="shared" si="87"/>
        <v>#REF!</v>
      </c>
      <c r="BP89" s="72" t="e">
        <f t="shared" si="87"/>
        <v>#REF!</v>
      </c>
      <c r="BQ89" s="72" t="e">
        <f t="shared" si="87"/>
        <v>#REF!</v>
      </c>
      <c r="BR89" s="72" t="e">
        <f t="shared" si="87"/>
        <v>#REF!</v>
      </c>
      <c r="BS89" s="72" t="e">
        <f t="shared" si="87"/>
        <v>#REF!</v>
      </c>
      <c r="BT89" s="72" t="e">
        <f t="shared" si="87"/>
        <v>#REF!</v>
      </c>
      <c r="BU89" s="73" t="e">
        <f t="shared" si="87"/>
        <v>#REF!</v>
      </c>
    </row>
    <row r="90" spans="34:83">
      <c r="AK90" s="67"/>
      <c r="AN90" s="68"/>
      <c r="AO90" s="1" t="s">
        <v>292</v>
      </c>
      <c r="AQ90" s="59"/>
      <c r="AU90" s="67" t="s">
        <v>294</v>
      </c>
      <c r="AV90" s="68"/>
      <c r="AW90" s="93">
        <v>26</v>
      </c>
      <c r="AY90" s="63" t="s">
        <v>51</v>
      </c>
      <c r="AZ90" s="64" t="s">
        <v>199</v>
      </c>
      <c r="BA90" s="64" t="s">
        <v>200</v>
      </c>
      <c r="BB90" s="64" t="s">
        <v>201</v>
      </c>
      <c r="BC90" s="64" t="s">
        <v>202</v>
      </c>
      <c r="BD90" s="64" t="s">
        <v>203</v>
      </c>
      <c r="BE90" s="64" t="s">
        <v>204</v>
      </c>
      <c r="BF90" s="64" t="s">
        <v>205</v>
      </c>
      <c r="BG90" s="64" t="s">
        <v>295</v>
      </c>
      <c r="BH90" s="64" t="s">
        <v>207</v>
      </c>
      <c r="BI90" s="65" t="s">
        <v>208</v>
      </c>
      <c r="BK90" s="67"/>
      <c r="BL90" s="72" t="e">
        <f t="shared" si="98"/>
        <v>#REF!</v>
      </c>
      <c r="BM90" s="72" t="e">
        <f t="shared" si="98"/>
        <v>#REF!</v>
      </c>
      <c r="BN90" s="72" t="e">
        <f t="shared" si="98"/>
        <v>#REF!</v>
      </c>
      <c r="BO90" s="72" t="e">
        <f t="shared" si="87"/>
        <v>#REF!</v>
      </c>
      <c r="BP90" s="72" t="e">
        <f t="shared" si="87"/>
        <v>#REF!</v>
      </c>
      <c r="BQ90" s="72" t="e">
        <f t="shared" si="87"/>
        <v>#REF!</v>
      </c>
      <c r="BR90" s="72" t="e">
        <f t="shared" si="87"/>
        <v>#REF!</v>
      </c>
      <c r="BS90" s="72" t="e">
        <f t="shared" si="87"/>
        <v>#REF!</v>
      </c>
      <c r="BT90" s="72" t="e">
        <f t="shared" si="87"/>
        <v>#REF!</v>
      </c>
      <c r="BU90" s="73" t="e">
        <f t="shared" si="87"/>
        <v>#REF!</v>
      </c>
    </row>
    <row r="91" spans="34:83" ht="15.75" thickBot="1">
      <c r="AK91" s="67"/>
      <c r="AN91" s="68"/>
      <c r="AO91" s="1" t="s">
        <v>297</v>
      </c>
      <c r="AQ91" s="59"/>
      <c r="AU91" s="67" t="s">
        <v>298</v>
      </c>
      <c r="AV91" s="68"/>
      <c r="AW91" s="93">
        <v>27</v>
      </c>
      <c r="AY91" s="71"/>
      <c r="AZ91" s="72" t="e">
        <f t="shared" ref="AZ91" si="109">IF(AND(#REF!=$X$65,#REF!=$AM$182),#REF!,"0")</f>
        <v>#REF!</v>
      </c>
      <c r="BA91" s="72" t="e">
        <f t="shared" ref="BA91" si="110">IF(AND(#REF!=$X$66,#REF!=$AM$182),#REF!,"0")</f>
        <v>#REF!</v>
      </c>
      <c r="BB91" s="72" t="e">
        <f t="shared" ref="BB91" si="111">IF(AND(#REF!=$X$67,#REF!=$AM$182),#REF!,"0")</f>
        <v>#REF!</v>
      </c>
      <c r="BC91" s="72" t="e">
        <f t="shared" ref="BC91" si="112">IF(AND(#REF!=$X$68,#REF!=$AM$182),#REF!,"0")</f>
        <v>#REF!</v>
      </c>
      <c r="BD91" s="72" t="e">
        <f>IF(AND(#REF!=$X$69,#REF!=$AM$182),#REF!,"0")</f>
        <v>#REF!</v>
      </c>
      <c r="BE91" s="72" t="e">
        <f>IF(AND(#REF!=$X$70,#REF!=$AM$182),#REF!,"0")</f>
        <v>#REF!</v>
      </c>
      <c r="BF91" s="72" t="e">
        <f>IF(AND(#REF!=$X$71,#REF!=$AM$182),#REF!,"0")</f>
        <v>#REF!</v>
      </c>
      <c r="BG91" s="72" t="e">
        <f>IF(AND(#REF!=$X$72,#REF!=$AM$182),#REF!,"0")</f>
        <v>#REF!</v>
      </c>
      <c r="BH91" s="72" t="e">
        <f>IF(AND(#REF!=$X$72,#REF!=$AM$182),#REF!,"0")</f>
        <v>#REF!</v>
      </c>
      <c r="BI91" s="73" t="e">
        <f>IF(AND(#REF!=$X$73,#REF!=$AM$182),#REF!,"0")</f>
        <v>#REF!</v>
      </c>
      <c r="BK91" s="78" t="s">
        <v>259</v>
      </c>
      <c r="BL91" s="82" t="e">
        <f>SUM(BL80+BL81+BL82+BL83+BL84+BL85+BL86+BL87+BL88+BL89)</f>
        <v>#REF!</v>
      </c>
      <c r="BM91" s="82" t="e">
        <f t="shared" ref="BM91:BU91" si="113">SUM(BM80+BM81+BM82+BM83+BM84+BM85+BM86+BM87+BM88+BM89)</f>
        <v>#REF!</v>
      </c>
      <c r="BN91" s="82" t="e">
        <f t="shared" si="113"/>
        <v>#REF!</v>
      </c>
      <c r="BO91" s="82" t="e">
        <f t="shared" si="113"/>
        <v>#REF!</v>
      </c>
      <c r="BP91" s="82" t="e">
        <f t="shared" si="113"/>
        <v>#REF!</v>
      </c>
      <c r="BQ91" s="82" t="e">
        <f t="shared" si="113"/>
        <v>#REF!</v>
      </c>
      <c r="BR91" s="82" t="e">
        <f t="shared" si="113"/>
        <v>#REF!</v>
      </c>
      <c r="BS91" s="82" t="e">
        <f t="shared" si="113"/>
        <v>#REF!</v>
      </c>
      <c r="BT91" s="82" t="e">
        <f t="shared" si="113"/>
        <v>#REF!</v>
      </c>
      <c r="BU91" s="83" t="e">
        <f t="shared" si="113"/>
        <v>#REF!</v>
      </c>
    </row>
    <row r="92" spans="34:83" ht="15.75" thickBot="1">
      <c r="AK92" s="67"/>
      <c r="AN92" s="68"/>
      <c r="AO92" s="1" t="s">
        <v>300</v>
      </c>
      <c r="AQ92" s="59"/>
      <c r="AU92" s="67" t="s">
        <v>302</v>
      </c>
      <c r="AV92" s="68"/>
      <c r="AW92" s="93">
        <v>28</v>
      </c>
      <c r="AY92" s="71"/>
      <c r="AZ92" s="72" t="e">
        <f t="shared" ref="AZ92" si="114">IF(AND(#REF!=$X$65,#REF!=$AM$182),#REF!,"0")</f>
        <v>#REF!</v>
      </c>
      <c r="BA92" s="72" t="e">
        <f t="shared" ref="BA92" si="115">IF(AND(#REF!=$X$66,#REF!=$AM$182),#REF!,"0")</f>
        <v>#REF!</v>
      </c>
      <c r="BB92" s="72" t="e">
        <f t="shared" ref="BB92" si="116">IF(AND(#REF!=$X$67,#REF!=$AM$182),#REF!,"0")</f>
        <v>#REF!</v>
      </c>
      <c r="BC92" s="72" t="e">
        <f t="shared" ref="BC92" si="117">IF(AND(#REF!=$X$68,#REF!=$AM$182),#REF!,"0")</f>
        <v>#REF!</v>
      </c>
      <c r="BD92" s="72" t="e">
        <f>IF(AND(#REF!=$X$69,#REF!=$AM$182),#REF!,"0")</f>
        <v>#REF!</v>
      </c>
      <c r="BE92" s="72" t="e">
        <f>IF(AND(#REF!=$X$70,#REF!=$AM$182),#REF!,"0")</f>
        <v>#REF!</v>
      </c>
      <c r="BF92" s="72" t="e">
        <f>IF(AND(#REF!=$X$71,#REF!=$AM$182),#REF!,"0")</f>
        <v>#REF!</v>
      </c>
      <c r="BG92" s="72" t="e">
        <f>IF(AND(#REF!=$X$72,#REF!=$AM$182),#REF!,"0")</f>
        <v>#REF!</v>
      </c>
      <c r="BH92" s="72" t="e">
        <f>IF(AND(#REF!=$X$72,#REF!=$AM$182),#REF!,"0")</f>
        <v>#REF!</v>
      </c>
      <c r="BI92" s="73" t="e">
        <f>IF(AND(#REF!=$X$73,#REF!=$AM$182),#REF!,"0")</f>
        <v>#REF!</v>
      </c>
      <c r="BU92" s="157"/>
    </row>
    <row r="93" spans="34:83">
      <c r="AK93" s="67"/>
      <c r="AN93" s="68"/>
      <c r="AO93" s="1" t="s">
        <v>305</v>
      </c>
      <c r="AQ93" s="59"/>
      <c r="AU93" s="67" t="s">
        <v>307</v>
      </c>
      <c r="AV93" s="68"/>
      <c r="AW93" s="93">
        <v>29</v>
      </c>
      <c r="AY93" s="71"/>
      <c r="AZ93" s="72" t="e">
        <f t="shared" ref="AZ93" si="118">IF(AND(#REF!=$X$65,#REF!=$AM$182),#REF!,"0")</f>
        <v>#REF!</v>
      </c>
      <c r="BA93" s="72" t="e">
        <f t="shared" ref="BA93" si="119">IF(AND(#REF!=$X$66,#REF!=$AM$182),#REF!,"0")</f>
        <v>#REF!</v>
      </c>
      <c r="BB93" s="72" t="e">
        <f t="shared" ref="BB93" si="120">IF(AND(#REF!=$X$67,#REF!=$AM$182),#REF!,"0")</f>
        <v>#REF!</v>
      </c>
      <c r="BC93" s="72" t="e">
        <f t="shared" ref="BC93" si="121">IF(AND(#REF!=$X$68,#REF!=$AM$182),#REF!,"0")</f>
        <v>#REF!</v>
      </c>
      <c r="BD93" s="72" t="e">
        <f t="shared" ref="BD93" si="122">IF(AND(#REF!=$X$69,#REF!=$AM$182),#REF!,"0")</f>
        <v>#REF!</v>
      </c>
      <c r="BE93" s="72" t="e">
        <f t="shared" ref="BE93" si="123">IF(AND(#REF!=$X$70,#REF!=$AM$182),#REF!,"0")</f>
        <v>#REF!</v>
      </c>
      <c r="BF93" s="72" t="e">
        <f t="shared" ref="BF93" si="124">IF(AND(#REF!=$X$71,#REF!=$AM$182),#REF!,"0")</f>
        <v>#REF!</v>
      </c>
      <c r="BG93" s="72" t="e">
        <f t="shared" ref="BG93" si="125">IF(AND(#REF!=$X$72,#REF!=$AM$182),#REF!,"0")</f>
        <v>#REF!</v>
      </c>
      <c r="BH93" s="72" t="e">
        <f t="shared" ref="BH93" si="126">IF(AND(#REF!=$X$72,#REF!=$AM$182),#REF!,"0")</f>
        <v>#REF!</v>
      </c>
      <c r="BI93" s="73" t="e">
        <f t="shared" ref="BI93" si="127">IF(AND(#REF!=$X$73,#REF!=$AM$182),#REF!,"0")</f>
        <v>#REF!</v>
      </c>
      <c r="BK93" s="66" t="s">
        <v>308</v>
      </c>
      <c r="BL93" s="56"/>
      <c r="BM93" s="115" t="s">
        <v>69</v>
      </c>
      <c r="BN93" s="115" t="s">
        <v>64</v>
      </c>
      <c r="BO93" s="56" t="s">
        <v>62</v>
      </c>
      <c r="BP93" s="56" t="s">
        <v>59</v>
      </c>
      <c r="BQ93" s="56" t="s">
        <v>56</v>
      </c>
      <c r="BR93" s="56" t="s">
        <v>52</v>
      </c>
      <c r="BS93" s="56" t="s">
        <v>80</v>
      </c>
      <c r="BT93" s="56" t="s">
        <v>78</v>
      </c>
      <c r="BU93" s="56" t="s">
        <v>309</v>
      </c>
      <c r="BV93" s="56" t="s">
        <v>75</v>
      </c>
      <c r="BW93" s="56" t="s">
        <v>310</v>
      </c>
      <c r="BX93" s="56" t="s">
        <v>311</v>
      </c>
      <c r="BY93" s="56" t="s">
        <v>312</v>
      </c>
      <c r="BZ93" s="56" t="s">
        <v>313</v>
      </c>
      <c r="CA93" s="56" t="s">
        <v>314</v>
      </c>
      <c r="CB93" s="56" t="s">
        <v>315</v>
      </c>
      <c r="CC93" s="56" t="s">
        <v>316</v>
      </c>
      <c r="CD93" s="56" t="s">
        <v>317</v>
      </c>
      <c r="CE93" s="57" t="s">
        <v>76</v>
      </c>
    </row>
    <row r="94" spans="34:83">
      <c r="AH94"/>
      <c r="AK94" s="67"/>
      <c r="AN94" s="68"/>
      <c r="AO94" s="1" t="s">
        <v>319</v>
      </c>
      <c r="AQ94" s="59"/>
      <c r="AU94" s="67" t="s">
        <v>320</v>
      </c>
      <c r="AV94" s="68"/>
      <c r="AW94" s="93">
        <v>30</v>
      </c>
      <c r="AY94" s="71"/>
      <c r="AZ94" s="72" t="e">
        <f t="shared" ref="AZ94" si="128">IF(AND(#REF!=$X$65,#REF!=$AM$182),#REF!,"0")</f>
        <v>#REF!</v>
      </c>
      <c r="BA94" s="72" t="e">
        <f t="shared" ref="BA94" si="129">IF(AND(#REF!=$X$66,#REF!=$AM$182),#REF!,"0")</f>
        <v>#REF!</v>
      </c>
      <c r="BB94" s="72" t="e">
        <f t="shared" ref="BB94" si="130">IF(AND(#REF!=$X$67,#REF!=$AM$182),#REF!,"0")</f>
        <v>#REF!</v>
      </c>
      <c r="BC94" s="72" t="e">
        <f t="shared" ref="BC94" si="131">IF(AND(#REF!=$X$68,#REF!=$AM$182),#REF!,"0")</f>
        <v>#REF!</v>
      </c>
      <c r="BD94" s="72" t="e">
        <f t="shared" ref="BD94" si="132">IF(AND(#REF!=$X$69,#REF!=$AM$182),#REF!,"0")</f>
        <v>#REF!</v>
      </c>
      <c r="BE94" s="72" t="e">
        <f t="shared" ref="BE94" si="133">IF(AND(#REF!=$X$70,#REF!=$AM$182),#REF!,"0")</f>
        <v>#REF!</v>
      </c>
      <c r="BF94" s="72" t="e">
        <f t="shared" ref="BF94" si="134">IF(AND(#REF!=$X$71,#REF!=$AM$182),#REF!,"0")</f>
        <v>#REF!</v>
      </c>
      <c r="BG94" s="72" t="e">
        <f t="shared" ref="BG94" si="135">IF(AND(#REF!=$X$72,#REF!=$AM$182),#REF!,"0")</f>
        <v>#REF!</v>
      </c>
      <c r="BH94" s="72" t="e">
        <f t="shared" ref="BH94" si="136">IF(AND(#REF!=$X$72,#REF!=$AM$182),#REF!,"0")</f>
        <v>#REF!</v>
      </c>
      <c r="BI94" s="73" t="e">
        <f t="shared" ref="BI94" si="137">IF(AND(#REF!=$X$73,#REF!=$AM$182),#REF!,"0")</f>
        <v>#REF!</v>
      </c>
      <c r="BK94" s="67"/>
      <c r="BM94" s="1" t="e">
        <f>COUNTIFS(#REF!,$X$65,#REF!,$AP$188)</f>
        <v>#REF!</v>
      </c>
      <c r="BN94" s="1" t="e">
        <f>COUNTIFS(#REF!,$X$65,#REF!,$AP$187)</f>
        <v>#REF!</v>
      </c>
      <c r="BO94" s="1" t="e">
        <f>COUNTIFS(#REF!,$X$65,#REF!,$AP$186)</f>
        <v>#REF!</v>
      </c>
      <c r="BP94" s="1" t="e">
        <f>COUNTIFS(#REF!,$X$65,#REF!,$AP$185)</f>
        <v>#REF!</v>
      </c>
      <c r="BQ94" s="1" t="e">
        <f>COUNTIFS(#REF!,$X$65,#REF!,$AP$184)</f>
        <v>#REF!</v>
      </c>
      <c r="BR94" s="1" t="e">
        <f>COUNTIFS(#REF!,$X$65,#REF!,$AP$183)</f>
        <v>#REF!</v>
      </c>
      <c r="BS94" s="1" t="e">
        <f>COUNTIFS(#REF!,$X$65,#REF!,$AP$182)</f>
        <v>#REF!</v>
      </c>
      <c r="BT94" s="1" t="e">
        <f>COUNTIFS(#REF!,$X$65,#REF!,$AP$181)</f>
        <v>#REF!</v>
      </c>
      <c r="BU94" s="1" t="e">
        <f>COUNTIFS(#REF!,$X$65,#REF!,$AP$180)</f>
        <v>#REF!</v>
      </c>
      <c r="BV94" s="1" t="e">
        <f>COUNTIFS(#REF!,$X$65,#REF!,$AP$179)</f>
        <v>#REF!</v>
      </c>
      <c r="BW94" s="1" t="e">
        <f>COUNTIFS(#REF!,$X$65,#REF!,$AP$178)</f>
        <v>#REF!</v>
      </c>
      <c r="BX94" s="1" t="e">
        <f>COUNTIFS(#REF!,$X$65,#REF!,$AP$177)</f>
        <v>#REF!</v>
      </c>
      <c r="BY94" s="1" t="e">
        <f>COUNTIFS(#REF!,$X$65,#REF!,$AP$176)</f>
        <v>#REF!</v>
      </c>
      <c r="BZ94" s="1" t="e">
        <f>COUNTIFS(#REF!,$X$65,#REF!,$AP$175)</f>
        <v>#REF!</v>
      </c>
      <c r="CA94" s="1" t="e">
        <f>COUNTIFS(#REF!,$X$65,#REF!,$AP$174)</f>
        <v>#REF!</v>
      </c>
      <c r="CB94" s="1" t="e">
        <f>COUNTIFS(#REF!,$X$65,#REF!,$AP$173)</f>
        <v>#REF!</v>
      </c>
      <c r="CC94" s="1" t="e">
        <f>COUNTIFS(#REF!,$X$65,#REF!,$AP$172)</f>
        <v>#REF!</v>
      </c>
      <c r="CD94" s="1" t="e">
        <f>COUNTIFS(#REF!,$X$65,#REF!,$AP$171)</f>
        <v>#REF!</v>
      </c>
      <c r="CE94" s="68" t="e">
        <f>COUNTIFS(#REF!,$X$65,#REF!,$AP$170)</f>
        <v>#REF!</v>
      </c>
    </row>
    <row r="95" spans="34:83">
      <c r="AH95"/>
      <c r="AK95" s="67"/>
      <c r="AN95" s="68"/>
      <c r="AO95" s="1" t="s">
        <v>322</v>
      </c>
      <c r="AQ95" s="59"/>
      <c r="AU95" s="67" t="s">
        <v>324</v>
      </c>
      <c r="AV95" s="68"/>
      <c r="AW95" s="93">
        <v>31</v>
      </c>
      <c r="AY95" s="71"/>
      <c r="AZ95" s="72" t="e">
        <f t="shared" ref="AZ95" si="138">IF(AND(#REF!=$X$65,#REF!=$AM$182),#REF!,"0")</f>
        <v>#REF!</v>
      </c>
      <c r="BA95" s="72" t="e">
        <f t="shared" ref="BA95" si="139">IF(AND(#REF!=$X$66,#REF!=$AM$182),#REF!,"0")</f>
        <v>#REF!</v>
      </c>
      <c r="BB95" s="72" t="e">
        <f t="shared" ref="BB95" si="140">IF(AND(#REF!=$X$67,#REF!=$AM$182),#REF!,"0")</f>
        <v>#REF!</v>
      </c>
      <c r="BC95" s="72" t="e">
        <f t="shared" ref="BC95" si="141">IF(AND(#REF!=$X$68,#REF!=$AM$182),#REF!,"0")</f>
        <v>#REF!</v>
      </c>
      <c r="BD95" s="72" t="e">
        <f t="shared" ref="BD95" si="142">IF(AND(#REF!=$X$69,#REF!=$AM$182),#REF!,"0")</f>
        <v>#REF!</v>
      </c>
      <c r="BE95" s="72" t="e">
        <f t="shared" ref="BE95" si="143">IF(AND(#REF!=$X$70,#REF!=$AM$182),#REF!,"0")</f>
        <v>#REF!</v>
      </c>
      <c r="BF95" s="72" t="e">
        <f t="shared" ref="BF95" si="144">IF(AND(#REF!=$X$71,#REF!=$AM$182),#REF!,"0")</f>
        <v>#REF!</v>
      </c>
      <c r="BG95" s="72" t="e">
        <f t="shared" ref="BG95" si="145">IF(AND(#REF!=$X$72,#REF!=$AM$182),#REF!,"0")</f>
        <v>#REF!</v>
      </c>
      <c r="BH95" s="72" t="e">
        <f t="shared" ref="BH95" si="146">IF(AND(#REF!=$X$72,#REF!=$AM$182),#REF!,"0")</f>
        <v>#REF!</v>
      </c>
      <c r="BI95" s="73" t="e">
        <f t="shared" ref="BI95" si="147">IF(AND(#REF!=$X$73,#REF!=$AM$182),#REF!,"0")</f>
        <v>#REF!</v>
      </c>
      <c r="BK95" s="67"/>
      <c r="BM95" s="1" t="e">
        <f>COUNTIFS(#REF!,$X$65,#REF!,$AP$188)</f>
        <v>#REF!</v>
      </c>
      <c r="BN95" s="1" t="e">
        <f>COUNTIFS(#REF!,$X$65,#REF!,$AP$187)</f>
        <v>#REF!</v>
      </c>
      <c r="BO95" s="1" t="e">
        <f>COUNTIFS(#REF!,$X$65,#REF!,$AP$186)</f>
        <v>#REF!</v>
      </c>
      <c r="BP95" s="1" t="e">
        <f>COUNTIFS(#REF!,$X$65,#REF!,$AP$185)</f>
        <v>#REF!</v>
      </c>
      <c r="BQ95" s="1" t="e">
        <f>COUNTIFS(#REF!,$X$65,#REF!,$AP$184)</f>
        <v>#REF!</v>
      </c>
      <c r="BR95" s="1" t="e">
        <f>COUNTIFS(#REF!,$X$65,#REF!,$AP$183)</f>
        <v>#REF!</v>
      </c>
      <c r="BS95" s="1" t="e">
        <f>COUNTIFS(#REF!,$X$65,#REF!,$AP$182)</f>
        <v>#REF!</v>
      </c>
      <c r="BT95" s="1" t="e">
        <f>COUNTIFS(#REF!,$X$65,#REF!,$AP$181)</f>
        <v>#REF!</v>
      </c>
      <c r="BU95" s="1" t="e">
        <f>COUNTIFS(#REF!,$X$65,#REF!,$AP$180)</f>
        <v>#REF!</v>
      </c>
      <c r="BV95" s="1" t="e">
        <f>COUNTIFS(#REF!,$X$65,#REF!,$AP$179)</f>
        <v>#REF!</v>
      </c>
      <c r="BW95" s="1" t="e">
        <f>COUNTIFS(#REF!,$X$65,#REF!,$AP$178)</f>
        <v>#REF!</v>
      </c>
      <c r="BX95" s="1" t="e">
        <f>COUNTIFS(#REF!,$X$65,#REF!,$AP$177)</f>
        <v>#REF!</v>
      </c>
      <c r="BY95" s="1" t="e">
        <f>COUNTIFS(#REF!,$X$65,#REF!,$AP$176)</f>
        <v>#REF!</v>
      </c>
      <c r="BZ95" s="1" t="e">
        <f>COUNTIFS(#REF!,$X$65,#REF!,$AP$175)</f>
        <v>#REF!</v>
      </c>
      <c r="CA95" s="1" t="e">
        <f>COUNTIFS(#REF!,$X$65,#REF!,$AP$174)</f>
        <v>#REF!</v>
      </c>
      <c r="CB95" s="1" t="e">
        <f>COUNTIFS(#REF!,$X$65,#REF!,$AP$173)</f>
        <v>#REF!</v>
      </c>
      <c r="CC95" s="1" t="e">
        <f>COUNTIFS(#REF!,$X$65,#REF!,$AP$172)</f>
        <v>#REF!</v>
      </c>
      <c r="CD95" s="1" t="e">
        <f>COUNTIFS(#REF!,$X$65,#REF!,$AP$171)</f>
        <v>#REF!</v>
      </c>
      <c r="CE95" s="68" t="e">
        <f>COUNTIFS(#REF!,$X$65,#REF!,$AP$170)</f>
        <v>#REF!</v>
      </c>
    </row>
    <row r="96" spans="34:83">
      <c r="AH96"/>
      <c r="AK96" s="67"/>
      <c r="AN96" s="68"/>
      <c r="AO96" s="1" t="s">
        <v>326</v>
      </c>
      <c r="AQ96" s="59"/>
      <c r="AU96" s="67" t="s">
        <v>328</v>
      </c>
      <c r="AV96" s="68"/>
      <c r="AW96" s="93">
        <v>32</v>
      </c>
      <c r="AY96" s="71"/>
      <c r="AZ96" s="72" t="e">
        <f t="shared" ref="AZ96:AZ101" si="148">IF(AND(#REF!=$X$65,#REF!=$AM$182),#REF!,"0")</f>
        <v>#REF!</v>
      </c>
      <c r="BA96" s="72" t="e">
        <f t="shared" ref="BA96:BA101" si="149">IF(AND(#REF!=$X$66,#REF!=$AM$182),#REF!,"0")</f>
        <v>#REF!</v>
      </c>
      <c r="BB96" s="72" t="e">
        <f t="shared" ref="BB96:BB101" si="150">IF(AND(#REF!=$X$67,#REF!=$AM$182),#REF!,"0")</f>
        <v>#REF!</v>
      </c>
      <c r="BC96" s="72" t="e">
        <f t="shared" ref="BC96:BC101" si="151">IF(AND(#REF!=$X$68,#REF!=$AM$182),#REF!,"0")</f>
        <v>#REF!</v>
      </c>
      <c r="BD96" s="72" t="e">
        <f t="shared" ref="BD96:BD101" si="152">IF(AND(#REF!=$X$69,#REF!=$AM$182),#REF!,"0")</f>
        <v>#REF!</v>
      </c>
      <c r="BE96" s="72" t="e">
        <f t="shared" ref="BE96:BE101" si="153">IF(AND(#REF!=$X$70,#REF!=$AM$182),#REF!,"0")</f>
        <v>#REF!</v>
      </c>
      <c r="BF96" s="72" t="e">
        <f t="shared" ref="BF96:BF101" si="154">IF(AND(#REF!=$X$71,#REF!=$AM$182),#REF!,"0")</f>
        <v>#REF!</v>
      </c>
      <c r="BG96" s="72" t="e">
        <f t="shared" ref="BG96:BG101" si="155">IF(AND(#REF!=$X$72,#REF!=$AM$182),#REF!,"0")</f>
        <v>#REF!</v>
      </c>
      <c r="BH96" s="72" t="e">
        <f t="shared" ref="BH96:BH101" si="156">IF(AND(#REF!=$X$72,#REF!=$AM$182),#REF!,"0")</f>
        <v>#REF!</v>
      </c>
      <c r="BI96" s="73" t="e">
        <f t="shared" ref="BI96:BI101" si="157">IF(AND(#REF!=$X$73,#REF!=$AM$182),#REF!,"0")</f>
        <v>#REF!</v>
      </c>
      <c r="BK96" s="67"/>
      <c r="BM96" s="1" t="e">
        <f t="shared" ref="BM96" si="158">COUNTIFS(#REF!,$X$65,#REF!,$AP$188)</f>
        <v>#REF!</v>
      </c>
      <c r="BN96" s="1" t="e">
        <f t="shared" ref="BN96" si="159">COUNTIFS(#REF!,$X$65,#REF!,$AP$187)</f>
        <v>#REF!</v>
      </c>
      <c r="BO96" s="1" t="e">
        <f t="shared" ref="BO96" si="160">COUNTIFS(#REF!,$X$65,#REF!,$AP$186)</f>
        <v>#REF!</v>
      </c>
      <c r="BP96" s="1" t="e">
        <f t="shared" ref="BP96" si="161">COUNTIFS(#REF!,$X$65,#REF!,$AP$185)</f>
        <v>#REF!</v>
      </c>
      <c r="BQ96" s="1" t="e">
        <f t="shared" ref="BQ96" si="162">COUNTIFS(#REF!,$X$65,#REF!,$AP$184)</f>
        <v>#REF!</v>
      </c>
      <c r="BR96" s="1" t="e">
        <f t="shared" ref="BR96" si="163">COUNTIFS(#REF!,$X$65,#REF!,$AP$183)</f>
        <v>#REF!</v>
      </c>
      <c r="BS96" s="1" t="e">
        <f t="shared" ref="BS96" si="164">COUNTIFS(#REF!,$X$65,#REF!,$AP$182)</f>
        <v>#REF!</v>
      </c>
      <c r="BT96" s="1" t="e">
        <f t="shared" ref="BT96" si="165">COUNTIFS(#REF!,$X$65,#REF!,$AP$181)</f>
        <v>#REF!</v>
      </c>
      <c r="BU96" s="1" t="e">
        <f t="shared" ref="BU96" si="166">COUNTIFS(#REF!,$X$65,#REF!,$AP$180)</f>
        <v>#REF!</v>
      </c>
      <c r="BV96" s="1" t="e">
        <f t="shared" ref="BV96" si="167">COUNTIFS(#REF!,$X$65,#REF!,$AP$179)</f>
        <v>#REF!</v>
      </c>
      <c r="BW96" s="1" t="e">
        <f t="shared" ref="BW96" si="168">COUNTIFS(#REF!,$X$65,#REF!,$AP$178)</f>
        <v>#REF!</v>
      </c>
      <c r="BX96" s="1" t="e">
        <f t="shared" ref="BX96" si="169">COUNTIFS(#REF!,$X$65,#REF!,$AP$177)</f>
        <v>#REF!</v>
      </c>
      <c r="BY96" s="1" t="e">
        <f t="shared" ref="BY96" si="170">COUNTIFS(#REF!,$X$65,#REF!,$AP$176)</f>
        <v>#REF!</v>
      </c>
      <c r="BZ96" s="1" t="e">
        <f t="shared" ref="BZ96" si="171">COUNTIFS(#REF!,$X$65,#REF!,$AP$175)</f>
        <v>#REF!</v>
      </c>
      <c r="CA96" s="1" t="e">
        <f t="shared" ref="CA96" si="172">COUNTIFS(#REF!,$X$65,#REF!,$AP$174)</f>
        <v>#REF!</v>
      </c>
      <c r="CB96" s="1" t="e">
        <f t="shared" ref="CB96" si="173">COUNTIFS(#REF!,$X$65,#REF!,$AP$173)</f>
        <v>#REF!</v>
      </c>
      <c r="CC96" s="1" t="e">
        <f t="shared" ref="CC96" si="174">COUNTIFS(#REF!,$X$65,#REF!,$AP$172)</f>
        <v>#REF!</v>
      </c>
      <c r="CD96" s="1" t="e">
        <f t="shared" ref="CD96" si="175">COUNTIFS(#REF!,$X$65,#REF!,$AP$171)</f>
        <v>#REF!</v>
      </c>
      <c r="CE96" s="68" t="e">
        <f>COUNTIFS(#REF!,$X$65,#REF!,$AP$170)</f>
        <v>#REF!</v>
      </c>
    </row>
    <row r="97" spans="34:83">
      <c r="AH97"/>
      <c r="AK97" s="74"/>
      <c r="AL97"/>
      <c r="AM97"/>
      <c r="AN97" s="86"/>
      <c r="AO97" s="1" t="s">
        <v>330</v>
      </c>
      <c r="AQ97" s="59"/>
      <c r="AU97" s="67" t="s">
        <v>332</v>
      </c>
      <c r="AV97" s="68"/>
      <c r="AW97" s="93">
        <v>33</v>
      </c>
      <c r="AY97" s="71"/>
      <c r="AZ97" s="72" t="e">
        <f t="shared" si="148"/>
        <v>#REF!</v>
      </c>
      <c r="BA97" s="72" t="e">
        <f t="shared" si="149"/>
        <v>#REF!</v>
      </c>
      <c r="BB97" s="72" t="e">
        <f t="shared" si="150"/>
        <v>#REF!</v>
      </c>
      <c r="BC97" s="72" t="e">
        <f t="shared" si="151"/>
        <v>#REF!</v>
      </c>
      <c r="BD97" s="72" t="e">
        <f t="shared" si="152"/>
        <v>#REF!</v>
      </c>
      <c r="BE97" s="72" t="e">
        <f t="shared" si="153"/>
        <v>#REF!</v>
      </c>
      <c r="BF97" s="72" t="e">
        <f t="shared" si="154"/>
        <v>#REF!</v>
      </c>
      <c r="BG97" s="72" t="e">
        <f t="shared" si="155"/>
        <v>#REF!</v>
      </c>
      <c r="BH97" s="72" t="e">
        <f t="shared" si="156"/>
        <v>#REF!</v>
      </c>
      <c r="BI97" s="73" t="e">
        <f t="shared" si="157"/>
        <v>#REF!</v>
      </c>
      <c r="BK97" s="67"/>
      <c r="BM97" s="1" t="e">
        <f t="shared" ref="BM97" si="176">COUNTIFS(#REF!,$X$65,#REF!,$AP$188)</f>
        <v>#REF!</v>
      </c>
      <c r="BN97" s="1" t="e">
        <f t="shared" ref="BN97" si="177">COUNTIFS(#REF!,$X$65,#REF!,$AP$187)</f>
        <v>#REF!</v>
      </c>
      <c r="BO97" s="1" t="e">
        <f t="shared" ref="BO97" si="178">COUNTIFS(#REF!,$X$65,#REF!,$AP$186)</f>
        <v>#REF!</v>
      </c>
      <c r="BP97" s="1" t="e">
        <f t="shared" ref="BP97" si="179">COUNTIFS(#REF!,$X$65,#REF!,$AP$185)</f>
        <v>#REF!</v>
      </c>
      <c r="BQ97" s="1" t="e">
        <f t="shared" ref="BQ97" si="180">COUNTIFS(#REF!,$X$65,#REF!,$AP$184)</f>
        <v>#REF!</v>
      </c>
      <c r="BR97" s="1" t="e">
        <f t="shared" ref="BR97" si="181">COUNTIFS(#REF!,$X$65,#REF!,$AP$183)</f>
        <v>#REF!</v>
      </c>
      <c r="BS97" s="1" t="e">
        <f t="shared" ref="BS97" si="182">COUNTIFS(#REF!,$X$65,#REF!,$AP$182)</f>
        <v>#REF!</v>
      </c>
      <c r="BT97" s="1" t="e">
        <f t="shared" ref="BT97" si="183">COUNTIFS(#REF!,$X$65,#REF!,$AP$181)</f>
        <v>#REF!</v>
      </c>
      <c r="BU97" s="1" t="e">
        <f t="shared" ref="BU97" si="184">COUNTIFS(#REF!,$X$65,#REF!,$AP$180)</f>
        <v>#REF!</v>
      </c>
      <c r="BV97" s="1" t="e">
        <f t="shared" ref="BV97" si="185">COUNTIFS(#REF!,$X$65,#REF!,$AP$179)</f>
        <v>#REF!</v>
      </c>
      <c r="BW97" s="1" t="e">
        <f t="shared" ref="BW97" si="186">COUNTIFS(#REF!,$X$65,#REF!,$AP$178)</f>
        <v>#REF!</v>
      </c>
      <c r="BX97" s="1" t="e">
        <f t="shared" ref="BX97" si="187">COUNTIFS(#REF!,$X$65,#REF!,$AP$177)</f>
        <v>#REF!</v>
      </c>
      <c r="BY97" s="1" t="e">
        <f t="shared" ref="BY97" si="188">COUNTIFS(#REF!,$X$65,#REF!,$AP$176)</f>
        <v>#REF!</v>
      </c>
      <c r="BZ97" s="1" t="e">
        <f t="shared" ref="BZ97" si="189">COUNTIFS(#REF!,$X$65,#REF!,$AP$175)</f>
        <v>#REF!</v>
      </c>
      <c r="CA97" s="1" t="e">
        <f t="shared" ref="CA97" si="190">COUNTIFS(#REF!,$X$65,#REF!,$AP$174)</f>
        <v>#REF!</v>
      </c>
      <c r="CB97" s="1" t="e">
        <f t="shared" ref="CB97" si="191">COUNTIFS(#REF!,$X$65,#REF!,$AP$173)</f>
        <v>#REF!</v>
      </c>
      <c r="CC97" s="1" t="e">
        <f t="shared" ref="CC97" si="192">COUNTIFS(#REF!,$X$65,#REF!,$AP$172)</f>
        <v>#REF!</v>
      </c>
      <c r="CD97" s="1" t="e">
        <f t="shared" ref="CD97" si="193">COUNTIFS(#REF!,$X$65,#REF!,$AP$171)</f>
        <v>#REF!</v>
      </c>
      <c r="CE97" s="68" t="e">
        <f t="shared" ref="CE97" si="194">COUNTIFS(#REF!,$X$65,#REF!,$AP$170)</f>
        <v>#REF!</v>
      </c>
    </row>
    <row r="98" spans="34:83">
      <c r="AH98"/>
      <c r="AK98" s="74"/>
      <c r="AL98"/>
      <c r="AM98"/>
      <c r="AN98" s="86"/>
      <c r="AO98" s="1" t="s">
        <v>334</v>
      </c>
      <c r="AQ98" s="59"/>
      <c r="AU98" s="67" t="s">
        <v>336</v>
      </c>
      <c r="AV98" s="68"/>
      <c r="AW98" s="93">
        <v>34</v>
      </c>
      <c r="AY98" s="71"/>
      <c r="AZ98" s="72" t="e">
        <f t="shared" si="148"/>
        <v>#REF!</v>
      </c>
      <c r="BA98" s="72" t="e">
        <f t="shared" si="149"/>
        <v>#REF!</v>
      </c>
      <c r="BB98" s="72" t="e">
        <f t="shared" si="150"/>
        <v>#REF!</v>
      </c>
      <c r="BC98" s="72" t="e">
        <f t="shared" si="151"/>
        <v>#REF!</v>
      </c>
      <c r="BD98" s="72" t="e">
        <f t="shared" si="152"/>
        <v>#REF!</v>
      </c>
      <c r="BE98" s="72" t="e">
        <f t="shared" si="153"/>
        <v>#REF!</v>
      </c>
      <c r="BF98" s="72" t="e">
        <f t="shared" si="154"/>
        <v>#REF!</v>
      </c>
      <c r="BG98" s="72" t="e">
        <f t="shared" si="155"/>
        <v>#REF!</v>
      </c>
      <c r="BH98" s="72" t="e">
        <f t="shared" si="156"/>
        <v>#REF!</v>
      </c>
      <c r="BI98" s="73" t="e">
        <f t="shared" si="157"/>
        <v>#REF!</v>
      </c>
      <c r="BK98" s="67"/>
      <c r="BM98" s="1" t="e">
        <f t="shared" ref="BM98" si="195">COUNTIFS(#REF!,$X$65,#REF!,$AP$188)</f>
        <v>#REF!</v>
      </c>
      <c r="BN98" s="1" t="e">
        <f t="shared" ref="BN98" si="196">COUNTIFS(#REF!,$X$65,#REF!,$AP$187)</f>
        <v>#REF!</v>
      </c>
      <c r="BO98" s="1" t="e">
        <f t="shared" ref="BO98" si="197">COUNTIFS(#REF!,$X$65,#REF!,$AP$186)</f>
        <v>#REF!</v>
      </c>
      <c r="BP98" s="1" t="e">
        <f t="shared" ref="BP98" si="198">COUNTIFS(#REF!,$X$65,#REF!,$AP$185)</f>
        <v>#REF!</v>
      </c>
      <c r="BQ98" s="1" t="e">
        <f t="shared" ref="BQ98" si="199">COUNTIFS(#REF!,$X$65,#REF!,$AP$184)</f>
        <v>#REF!</v>
      </c>
      <c r="BR98" s="1" t="e">
        <f t="shared" ref="BR98" si="200">COUNTIFS(#REF!,$X$65,#REF!,$AP$183)</f>
        <v>#REF!</v>
      </c>
      <c r="BS98" s="1" t="e">
        <f t="shared" ref="BS98" si="201">COUNTIFS(#REF!,$X$65,#REF!,$AP$182)</f>
        <v>#REF!</v>
      </c>
      <c r="BT98" s="1" t="e">
        <f t="shared" ref="BT98" si="202">COUNTIFS(#REF!,$X$65,#REF!,$AP$181)</f>
        <v>#REF!</v>
      </c>
      <c r="BU98" s="1" t="e">
        <f t="shared" ref="BU98" si="203">COUNTIFS(#REF!,$X$65,#REF!,$AP$180)</f>
        <v>#REF!</v>
      </c>
      <c r="BV98" s="1" t="e">
        <f t="shared" ref="BV98" si="204">COUNTIFS(#REF!,$X$65,#REF!,$AP$179)</f>
        <v>#REF!</v>
      </c>
      <c r="BW98" s="1" t="e">
        <f t="shared" ref="BW98" si="205">COUNTIFS(#REF!,$X$65,#REF!,$AP$178)</f>
        <v>#REF!</v>
      </c>
      <c r="BX98" s="1" t="e">
        <f t="shared" ref="BX98" si="206">COUNTIFS(#REF!,$X$65,#REF!,$AP$177)</f>
        <v>#REF!</v>
      </c>
      <c r="BY98" s="1" t="e">
        <f t="shared" ref="BY98" si="207">COUNTIFS(#REF!,$X$65,#REF!,$AP$176)</f>
        <v>#REF!</v>
      </c>
      <c r="BZ98" s="1" t="e">
        <f t="shared" ref="BZ98" si="208">COUNTIFS(#REF!,$X$65,#REF!,$AP$175)</f>
        <v>#REF!</v>
      </c>
      <c r="CA98" s="1" t="e">
        <f t="shared" ref="CA98" si="209">COUNTIFS(#REF!,$X$65,#REF!,$AP$174)</f>
        <v>#REF!</v>
      </c>
      <c r="CB98" s="1" t="e">
        <f t="shared" ref="CB98" si="210">COUNTIFS(#REF!,$X$65,#REF!,$AP$173)</f>
        <v>#REF!</v>
      </c>
      <c r="CC98" s="1" t="e">
        <f t="shared" ref="CC98" si="211">COUNTIFS(#REF!,$X$65,#REF!,$AP$172)</f>
        <v>#REF!</v>
      </c>
      <c r="CD98" s="1" t="e">
        <f t="shared" ref="CD98" si="212">COUNTIFS(#REF!,$X$65,#REF!,$AP$171)</f>
        <v>#REF!</v>
      </c>
      <c r="CE98" s="68" t="e">
        <f t="shared" ref="CE98" si="213">COUNTIFS(#REF!,$X$65,#REF!,$AP$170)</f>
        <v>#REF!</v>
      </c>
    </row>
    <row r="99" spans="34:83">
      <c r="AH99"/>
      <c r="AK99" s="74"/>
      <c r="AL99"/>
      <c r="AM99"/>
      <c r="AN99" s="86"/>
      <c r="AO99" s="1" t="s">
        <v>338</v>
      </c>
      <c r="AQ99" s="59"/>
      <c r="AU99" s="67" t="s">
        <v>340</v>
      </c>
      <c r="AV99" s="68"/>
      <c r="AW99" s="93">
        <v>35</v>
      </c>
      <c r="AY99" s="71"/>
      <c r="AZ99" s="72" t="e">
        <f t="shared" si="148"/>
        <v>#REF!</v>
      </c>
      <c r="BA99" s="72" t="e">
        <f t="shared" si="149"/>
        <v>#REF!</v>
      </c>
      <c r="BB99" s="72" t="e">
        <f t="shared" si="150"/>
        <v>#REF!</v>
      </c>
      <c r="BC99" s="72" t="e">
        <f t="shared" si="151"/>
        <v>#REF!</v>
      </c>
      <c r="BD99" s="72" t="e">
        <f t="shared" si="152"/>
        <v>#REF!</v>
      </c>
      <c r="BE99" s="72" t="e">
        <f t="shared" si="153"/>
        <v>#REF!</v>
      </c>
      <c r="BF99" s="72" t="e">
        <f t="shared" si="154"/>
        <v>#REF!</v>
      </c>
      <c r="BG99" s="72" t="e">
        <f t="shared" si="155"/>
        <v>#REF!</v>
      </c>
      <c r="BH99" s="72" t="e">
        <f t="shared" si="156"/>
        <v>#REF!</v>
      </c>
      <c r="BI99" s="73" t="e">
        <f t="shared" si="157"/>
        <v>#REF!</v>
      </c>
      <c r="BK99" s="67"/>
      <c r="BM99" s="1" t="e">
        <f t="shared" ref="BM99:BM104" si="214">COUNTIFS(#REF!,$X$65,#REF!,$AP$188)</f>
        <v>#REF!</v>
      </c>
      <c r="BN99" s="1" t="e">
        <f t="shared" ref="BN99:BN104" si="215">COUNTIFS(#REF!,$X$65,#REF!,$AP$187)</f>
        <v>#REF!</v>
      </c>
      <c r="BO99" s="1" t="e">
        <f t="shared" ref="BO99:BO104" si="216">COUNTIFS(#REF!,$X$65,#REF!,$AP$186)</f>
        <v>#REF!</v>
      </c>
      <c r="BP99" s="1" t="e">
        <f t="shared" ref="BP99:BP104" si="217">COUNTIFS(#REF!,$X$65,#REF!,$AP$185)</f>
        <v>#REF!</v>
      </c>
      <c r="BQ99" s="1" t="e">
        <f t="shared" ref="BQ99:BQ104" si="218">COUNTIFS(#REF!,$X$65,#REF!,$AP$184)</f>
        <v>#REF!</v>
      </c>
      <c r="BR99" s="1" t="e">
        <f t="shared" ref="BR99:BR104" si="219">COUNTIFS(#REF!,$X$65,#REF!,$AP$183)</f>
        <v>#REF!</v>
      </c>
      <c r="BS99" s="1" t="e">
        <f t="shared" ref="BS99:BS104" si="220">COUNTIFS(#REF!,$X$65,#REF!,$AP$182)</f>
        <v>#REF!</v>
      </c>
      <c r="BT99" s="1" t="e">
        <f t="shared" ref="BT99:BT104" si="221">COUNTIFS(#REF!,$X$65,#REF!,$AP$181)</f>
        <v>#REF!</v>
      </c>
      <c r="BU99" s="1" t="e">
        <f t="shared" ref="BU99:BU104" si="222">COUNTIFS(#REF!,$X$65,#REF!,$AP$180)</f>
        <v>#REF!</v>
      </c>
      <c r="BV99" s="1" t="e">
        <f t="shared" ref="BV99:BV104" si="223">COUNTIFS(#REF!,$X$65,#REF!,$AP$179)</f>
        <v>#REF!</v>
      </c>
      <c r="BW99" s="1" t="e">
        <f t="shared" ref="BW99:BW104" si="224">COUNTIFS(#REF!,$X$65,#REF!,$AP$178)</f>
        <v>#REF!</v>
      </c>
      <c r="BX99" s="1" t="e">
        <f t="shared" ref="BX99:BX104" si="225">COUNTIFS(#REF!,$X$65,#REF!,$AP$177)</f>
        <v>#REF!</v>
      </c>
      <c r="BY99" s="1" t="e">
        <f t="shared" ref="BY99:BY104" si="226">COUNTIFS(#REF!,$X$65,#REF!,$AP$176)</f>
        <v>#REF!</v>
      </c>
      <c r="BZ99" s="1" t="e">
        <f t="shared" ref="BZ99:BZ104" si="227">COUNTIFS(#REF!,$X$65,#REF!,$AP$175)</f>
        <v>#REF!</v>
      </c>
      <c r="CA99" s="1" t="e">
        <f t="shared" ref="CA99:CA103" si="228">COUNTIFS(#REF!,$X$65,#REF!,$AP$174)</f>
        <v>#REF!</v>
      </c>
      <c r="CB99" s="1" t="e">
        <f t="shared" ref="CB99:CB104" si="229">COUNTIFS(#REF!,$X$65,#REF!,$AP$173)</f>
        <v>#REF!</v>
      </c>
      <c r="CC99" s="1" t="e">
        <f t="shared" ref="CC99:CC104" si="230">COUNTIFS(#REF!,$X$65,#REF!,$AP$172)</f>
        <v>#REF!</v>
      </c>
      <c r="CD99" s="1" t="e">
        <f t="shared" ref="CD99:CD104" si="231">COUNTIFS(#REF!,$X$65,#REF!,$AP$171)</f>
        <v>#REF!</v>
      </c>
      <c r="CE99" s="68" t="e">
        <f t="shared" ref="CE99:CE104" si="232">COUNTIFS(#REF!,$X$65,#REF!,$AP$170)</f>
        <v>#REF!</v>
      </c>
    </row>
    <row r="100" spans="34:83" ht="15.75" thickBot="1">
      <c r="AH100"/>
      <c r="AK100" s="74"/>
      <c r="AL100"/>
      <c r="AM100"/>
      <c r="AN100" s="86"/>
      <c r="AO100" s="1" t="s">
        <v>342</v>
      </c>
      <c r="AQ100" s="59"/>
      <c r="AU100" s="67" t="s">
        <v>343</v>
      </c>
      <c r="AV100" s="68"/>
      <c r="AW100" s="93">
        <v>36</v>
      </c>
      <c r="AY100" s="71"/>
      <c r="AZ100" s="72" t="e">
        <f t="shared" si="148"/>
        <v>#REF!</v>
      </c>
      <c r="BA100" s="72" t="e">
        <f t="shared" si="149"/>
        <v>#REF!</v>
      </c>
      <c r="BB100" s="72" t="e">
        <f t="shared" si="150"/>
        <v>#REF!</v>
      </c>
      <c r="BC100" s="72" t="e">
        <f t="shared" si="151"/>
        <v>#REF!</v>
      </c>
      <c r="BD100" s="72" t="e">
        <f t="shared" si="152"/>
        <v>#REF!</v>
      </c>
      <c r="BE100" s="72" t="e">
        <f t="shared" si="153"/>
        <v>#REF!</v>
      </c>
      <c r="BF100" s="72" t="e">
        <f t="shared" si="154"/>
        <v>#REF!</v>
      </c>
      <c r="BG100" s="72" t="e">
        <f t="shared" si="155"/>
        <v>#REF!</v>
      </c>
      <c r="BH100" s="72" t="e">
        <f t="shared" si="156"/>
        <v>#REF!</v>
      </c>
      <c r="BI100" s="73" t="e">
        <f t="shared" si="157"/>
        <v>#REF!</v>
      </c>
      <c r="BK100" s="67"/>
      <c r="BM100" s="1" t="e">
        <f t="shared" si="214"/>
        <v>#REF!</v>
      </c>
      <c r="BN100" s="1" t="e">
        <f t="shared" si="215"/>
        <v>#REF!</v>
      </c>
      <c r="BO100" s="1" t="e">
        <f t="shared" si="216"/>
        <v>#REF!</v>
      </c>
      <c r="BP100" s="1" t="e">
        <f t="shared" si="217"/>
        <v>#REF!</v>
      </c>
      <c r="BQ100" s="1" t="e">
        <f t="shared" si="218"/>
        <v>#REF!</v>
      </c>
      <c r="BR100" s="1" t="e">
        <f t="shared" si="219"/>
        <v>#REF!</v>
      </c>
      <c r="BS100" s="1" t="e">
        <f t="shared" si="220"/>
        <v>#REF!</v>
      </c>
      <c r="BT100" s="1" t="e">
        <f t="shared" si="221"/>
        <v>#REF!</v>
      </c>
      <c r="BU100" s="1" t="e">
        <f t="shared" si="222"/>
        <v>#REF!</v>
      </c>
      <c r="BV100" s="1" t="e">
        <f t="shared" si="223"/>
        <v>#REF!</v>
      </c>
      <c r="BW100" s="1" t="e">
        <f t="shared" si="224"/>
        <v>#REF!</v>
      </c>
      <c r="BX100" s="1" t="e">
        <f t="shared" si="225"/>
        <v>#REF!</v>
      </c>
      <c r="BY100" s="1" t="e">
        <f t="shared" si="226"/>
        <v>#REF!</v>
      </c>
      <c r="BZ100" s="1" t="e">
        <f t="shared" si="227"/>
        <v>#REF!</v>
      </c>
      <c r="CA100" s="1" t="e">
        <f t="shared" si="228"/>
        <v>#REF!</v>
      </c>
      <c r="CB100" s="1" t="e">
        <f t="shared" si="229"/>
        <v>#REF!</v>
      </c>
      <c r="CC100" s="1" t="e">
        <f t="shared" si="230"/>
        <v>#REF!</v>
      </c>
      <c r="CD100" s="1" t="e">
        <f t="shared" si="231"/>
        <v>#REF!</v>
      </c>
      <c r="CE100" s="68" t="e">
        <f t="shared" si="232"/>
        <v>#REF!</v>
      </c>
    </row>
    <row r="101" spans="34:83">
      <c r="AH101"/>
      <c r="AK101" s="74"/>
      <c r="AL101"/>
      <c r="AM101"/>
      <c r="AN101" s="86"/>
      <c r="AO101" s="1" t="s">
        <v>345</v>
      </c>
      <c r="AR101" s="66" t="s">
        <v>76</v>
      </c>
      <c r="AS101" s="56"/>
      <c r="AT101" s="57"/>
      <c r="AU101" s="67" t="s">
        <v>346</v>
      </c>
      <c r="AV101" s="68"/>
      <c r="AW101" s="93">
        <v>37</v>
      </c>
      <c r="AY101" s="71"/>
      <c r="AZ101" s="72" t="e">
        <f t="shared" si="148"/>
        <v>#REF!</v>
      </c>
      <c r="BA101" s="72" t="e">
        <f t="shared" si="149"/>
        <v>#REF!</v>
      </c>
      <c r="BB101" s="72" t="e">
        <f t="shared" si="150"/>
        <v>#REF!</v>
      </c>
      <c r="BC101" s="72" t="e">
        <f t="shared" si="151"/>
        <v>#REF!</v>
      </c>
      <c r="BD101" s="72" t="e">
        <f t="shared" si="152"/>
        <v>#REF!</v>
      </c>
      <c r="BE101" s="72" t="e">
        <f t="shared" si="153"/>
        <v>#REF!</v>
      </c>
      <c r="BF101" s="72" t="e">
        <f t="shared" si="154"/>
        <v>#REF!</v>
      </c>
      <c r="BG101" s="72" t="e">
        <f t="shared" si="155"/>
        <v>#REF!</v>
      </c>
      <c r="BH101" s="72" t="e">
        <f t="shared" si="156"/>
        <v>#REF!</v>
      </c>
      <c r="BI101" s="73" t="e">
        <f t="shared" si="157"/>
        <v>#REF!</v>
      </c>
      <c r="BK101" s="67"/>
      <c r="BM101" s="1" t="e">
        <f t="shared" si="214"/>
        <v>#REF!</v>
      </c>
      <c r="BN101" s="1" t="e">
        <f t="shared" si="215"/>
        <v>#REF!</v>
      </c>
      <c r="BO101" s="1" t="e">
        <f t="shared" si="216"/>
        <v>#REF!</v>
      </c>
      <c r="BP101" s="1" t="e">
        <f t="shared" si="217"/>
        <v>#REF!</v>
      </c>
      <c r="BQ101" s="1" t="e">
        <f t="shared" si="218"/>
        <v>#REF!</v>
      </c>
      <c r="BR101" s="1" t="e">
        <f t="shared" si="219"/>
        <v>#REF!</v>
      </c>
      <c r="BS101" s="1" t="e">
        <f t="shared" si="220"/>
        <v>#REF!</v>
      </c>
      <c r="BT101" s="1" t="e">
        <f t="shared" si="221"/>
        <v>#REF!</v>
      </c>
      <c r="BU101" s="1" t="e">
        <f t="shared" si="222"/>
        <v>#REF!</v>
      </c>
      <c r="BV101" s="1" t="e">
        <f t="shared" si="223"/>
        <v>#REF!</v>
      </c>
      <c r="BW101" s="1" t="e">
        <f t="shared" si="224"/>
        <v>#REF!</v>
      </c>
      <c r="BX101" s="1" t="e">
        <f t="shared" si="225"/>
        <v>#REF!</v>
      </c>
      <c r="BY101" s="1" t="e">
        <f t="shared" si="226"/>
        <v>#REF!</v>
      </c>
      <c r="BZ101" s="1" t="e">
        <f t="shared" si="227"/>
        <v>#REF!</v>
      </c>
      <c r="CA101" s="1" t="e">
        <f t="shared" si="228"/>
        <v>#REF!</v>
      </c>
      <c r="CB101" s="1" t="e">
        <f t="shared" si="229"/>
        <v>#REF!</v>
      </c>
      <c r="CC101" s="1" t="e">
        <f t="shared" si="230"/>
        <v>#REF!</v>
      </c>
      <c r="CD101" s="1" t="e">
        <f t="shared" si="231"/>
        <v>#REF!</v>
      </c>
      <c r="CE101" s="68" t="e">
        <f t="shared" si="232"/>
        <v>#REF!</v>
      </c>
    </row>
    <row r="102" spans="34:83" ht="15.75" thickBot="1">
      <c r="AH102"/>
      <c r="AK102" s="74"/>
      <c r="AL102"/>
      <c r="AM102"/>
      <c r="AN102" s="86"/>
      <c r="AO102" s="1" t="s">
        <v>348</v>
      </c>
      <c r="AR102" s="67" t="s">
        <v>317</v>
      </c>
      <c r="AT102" s="68"/>
      <c r="AU102" s="74" t="s">
        <v>349</v>
      </c>
      <c r="AV102" s="68"/>
      <c r="AW102" s="93">
        <v>38</v>
      </c>
      <c r="AY102" s="67"/>
      <c r="BI102" s="68"/>
      <c r="BK102" s="67"/>
      <c r="BM102" s="1" t="e">
        <f t="shared" si="214"/>
        <v>#REF!</v>
      </c>
      <c r="BN102" s="1" t="e">
        <f t="shared" si="215"/>
        <v>#REF!</v>
      </c>
      <c r="BO102" s="1" t="e">
        <f t="shared" si="216"/>
        <v>#REF!</v>
      </c>
      <c r="BP102" s="1" t="e">
        <f t="shared" si="217"/>
        <v>#REF!</v>
      </c>
      <c r="BQ102" s="1" t="e">
        <f t="shared" si="218"/>
        <v>#REF!</v>
      </c>
      <c r="BR102" s="1" t="e">
        <f t="shared" si="219"/>
        <v>#REF!</v>
      </c>
      <c r="BS102" s="1" t="e">
        <f t="shared" si="220"/>
        <v>#REF!</v>
      </c>
      <c r="BT102" s="1" t="e">
        <f t="shared" si="221"/>
        <v>#REF!</v>
      </c>
      <c r="BU102" s="1" t="e">
        <f t="shared" si="222"/>
        <v>#REF!</v>
      </c>
      <c r="BV102" s="1" t="e">
        <f t="shared" si="223"/>
        <v>#REF!</v>
      </c>
      <c r="BW102" s="1" t="e">
        <f t="shared" si="224"/>
        <v>#REF!</v>
      </c>
      <c r="BX102" s="1" t="e">
        <f t="shared" si="225"/>
        <v>#REF!</v>
      </c>
      <c r="BY102" s="1" t="e">
        <f t="shared" si="226"/>
        <v>#REF!</v>
      </c>
      <c r="BZ102" s="1" t="e">
        <f t="shared" si="227"/>
        <v>#REF!</v>
      </c>
      <c r="CA102" s="1" t="e">
        <f t="shared" si="228"/>
        <v>#REF!</v>
      </c>
      <c r="CB102" s="1" t="e">
        <f t="shared" si="229"/>
        <v>#REF!</v>
      </c>
      <c r="CC102" s="1" t="e">
        <f t="shared" si="230"/>
        <v>#REF!</v>
      </c>
      <c r="CD102" s="1" t="e">
        <f t="shared" si="231"/>
        <v>#REF!</v>
      </c>
      <c r="CE102" s="68" t="e">
        <f t="shared" si="232"/>
        <v>#REF!</v>
      </c>
    </row>
    <row r="103" spans="34:83">
      <c r="AH103"/>
      <c r="AK103" s="74"/>
      <c r="AL103"/>
      <c r="AM103"/>
      <c r="AN103" s="86"/>
      <c r="AO103" s="1" t="s">
        <v>351</v>
      </c>
      <c r="AR103" s="67" t="s">
        <v>316</v>
      </c>
      <c r="AT103" s="68"/>
      <c r="AU103" s="74" t="s">
        <v>352</v>
      </c>
      <c r="AV103" s="68"/>
      <c r="AW103" s="93">
        <v>39</v>
      </c>
      <c r="AY103" s="66" t="s">
        <v>55</v>
      </c>
      <c r="AZ103" s="64" t="s">
        <v>199</v>
      </c>
      <c r="BA103" s="64" t="s">
        <v>200</v>
      </c>
      <c r="BB103" s="64" t="s">
        <v>201</v>
      </c>
      <c r="BC103" s="64" t="s">
        <v>202</v>
      </c>
      <c r="BD103" s="64" t="s">
        <v>203</v>
      </c>
      <c r="BE103" s="64" t="s">
        <v>204</v>
      </c>
      <c r="BF103" s="64" t="s">
        <v>205</v>
      </c>
      <c r="BG103" s="64" t="s">
        <v>295</v>
      </c>
      <c r="BH103" s="64" t="s">
        <v>207</v>
      </c>
      <c r="BI103" s="65" t="s">
        <v>208</v>
      </c>
      <c r="BK103" s="67"/>
      <c r="BM103" s="1" t="e">
        <f t="shared" si="214"/>
        <v>#REF!</v>
      </c>
      <c r="BN103" s="1" t="e">
        <f t="shared" si="215"/>
        <v>#REF!</v>
      </c>
      <c r="BO103" s="1" t="e">
        <f t="shared" si="216"/>
        <v>#REF!</v>
      </c>
      <c r="BP103" s="1" t="e">
        <f t="shared" si="217"/>
        <v>#REF!</v>
      </c>
      <c r="BQ103" s="1" t="e">
        <f t="shared" si="218"/>
        <v>#REF!</v>
      </c>
      <c r="BR103" s="1" t="e">
        <f t="shared" si="219"/>
        <v>#REF!</v>
      </c>
      <c r="BS103" s="1" t="e">
        <f t="shared" si="220"/>
        <v>#REF!</v>
      </c>
      <c r="BT103" s="1" t="e">
        <f t="shared" si="221"/>
        <v>#REF!</v>
      </c>
      <c r="BU103" s="1" t="e">
        <f t="shared" si="222"/>
        <v>#REF!</v>
      </c>
      <c r="BV103" s="1" t="e">
        <f t="shared" si="223"/>
        <v>#REF!</v>
      </c>
      <c r="BW103" s="1" t="e">
        <f t="shared" si="224"/>
        <v>#REF!</v>
      </c>
      <c r="BX103" s="1" t="e">
        <f t="shared" si="225"/>
        <v>#REF!</v>
      </c>
      <c r="BY103" s="1" t="e">
        <f t="shared" si="226"/>
        <v>#REF!</v>
      </c>
      <c r="BZ103" s="1" t="e">
        <f t="shared" si="227"/>
        <v>#REF!</v>
      </c>
      <c r="CA103" s="1" t="e">
        <f t="shared" si="228"/>
        <v>#REF!</v>
      </c>
      <c r="CB103" s="1" t="e">
        <f t="shared" si="229"/>
        <v>#REF!</v>
      </c>
      <c r="CC103" s="1" t="e">
        <f t="shared" si="230"/>
        <v>#REF!</v>
      </c>
      <c r="CD103" s="1" t="e">
        <f t="shared" si="231"/>
        <v>#REF!</v>
      </c>
      <c r="CE103" s="68" t="e">
        <f t="shared" si="232"/>
        <v>#REF!</v>
      </c>
    </row>
    <row r="104" spans="34:83" ht="15.75" thickBot="1">
      <c r="AH104"/>
      <c r="AK104" s="67"/>
      <c r="AN104" s="68"/>
      <c r="AO104" s="53" t="s">
        <v>354</v>
      </c>
      <c r="AP104" s="53"/>
      <c r="AQ104" s="53"/>
      <c r="AR104" s="67" t="s">
        <v>315</v>
      </c>
      <c r="AT104" s="68"/>
      <c r="AU104" s="67" t="s">
        <v>355</v>
      </c>
      <c r="AV104" s="68"/>
      <c r="AW104" s="93">
        <v>40</v>
      </c>
      <c r="AY104" s="67"/>
      <c r="AZ104" s="72" t="e">
        <f t="shared" ref="AZ104" si="233">IF(AND(#REF!=$X$65,#REF!=$AM$183),#REF!,"0")</f>
        <v>#REF!</v>
      </c>
      <c r="BA104" s="72" t="e">
        <f>IF(AND(#REF!=$X$66,#REF!=$AM$183),#REF!,"0")</f>
        <v>#REF!</v>
      </c>
      <c r="BB104" s="72" t="e">
        <f t="shared" ref="BB104" si="234">IF(AND(#REF!=$X$67,#REF!=$AM$183),#REF!,"0")</f>
        <v>#REF!</v>
      </c>
      <c r="BC104" s="72" t="e">
        <f t="shared" ref="BC104" si="235">IF(AND(#REF!=$X$68,#REF!=$AM$183),#REF!,"0")</f>
        <v>#REF!</v>
      </c>
      <c r="BD104" s="72" t="e">
        <f>IF(AND(#REF!=$X$69,#REF!=$AM$183),#REF!,"0")</f>
        <v>#REF!</v>
      </c>
      <c r="BE104" s="72" t="e">
        <f>IF(AND(#REF!=$X$70,#REF!=$AM$183),#REF!,"0")</f>
        <v>#REF!</v>
      </c>
      <c r="BF104" s="72" t="e">
        <f>IF(AND(#REF!=$X$71,#REF!=$AM$183),#REF!,"0")</f>
        <v>#REF!</v>
      </c>
      <c r="BG104" s="72" t="e">
        <f>IF(AND(#REF!=$X$72,#REF!=$AM$183),#REF!,"0")</f>
        <v>#REF!</v>
      </c>
      <c r="BH104" s="72" t="e">
        <f>IF(AND(#REF!=$X$73,#REF!=$AM$183),#REF!,"0")</f>
        <v>#REF!</v>
      </c>
      <c r="BI104" s="73" t="e">
        <f>IF(AND(#REF!=$X$74,#REF!=$AM$183),#REF!,"0")</f>
        <v>#REF!</v>
      </c>
      <c r="BK104" s="67"/>
      <c r="BM104" s="1" t="e">
        <f t="shared" si="214"/>
        <v>#REF!</v>
      </c>
      <c r="BN104" s="1" t="e">
        <f t="shared" si="215"/>
        <v>#REF!</v>
      </c>
      <c r="BO104" s="1" t="e">
        <f t="shared" si="216"/>
        <v>#REF!</v>
      </c>
      <c r="BP104" s="1" t="e">
        <f t="shared" si="217"/>
        <v>#REF!</v>
      </c>
      <c r="BQ104" s="1" t="e">
        <f t="shared" si="218"/>
        <v>#REF!</v>
      </c>
      <c r="BR104" s="1" t="e">
        <f t="shared" si="219"/>
        <v>#REF!</v>
      </c>
      <c r="BS104" s="1" t="e">
        <f t="shared" si="220"/>
        <v>#REF!</v>
      </c>
      <c r="BT104" s="1" t="e">
        <f t="shared" si="221"/>
        <v>#REF!</v>
      </c>
      <c r="BU104" s="1" t="e">
        <f t="shared" si="222"/>
        <v>#REF!</v>
      </c>
      <c r="BV104" s="1" t="e">
        <f t="shared" si="223"/>
        <v>#REF!</v>
      </c>
      <c r="BW104" s="1" t="e">
        <f t="shared" si="224"/>
        <v>#REF!</v>
      </c>
      <c r="BX104" s="1" t="e">
        <f t="shared" si="225"/>
        <v>#REF!</v>
      </c>
      <c r="BY104" s="1" t="e">
        <f t="shared" si="226"/>
        <v>#REF!</v>
      </c>
      <c r="BZ104" s="1" t="e">
        <f t="shared" si="227"/>
        <v>#REF!</v>
      </c>
      <c r="CA104" s="1">
        <f>COUNTIFS(I5,$X$65,N5,$AP$174)</f>
        <v>0</v>
      </c>
      <c r="CB104" s="1" t="e">
        <f t="shared" si="229"/>
        <v>#REF!</v>
      </c>
      <c r="CC104" s="1" t="e">
        <f t="shared" si="230"/>
        <v>#REF!</v>
      </c>
      <c r="CD104" s="1" t="e">
        <f t="shared" si="231"/>
        <v>#REF!</v>
      </c>
      <c r="CE104" s="68" t="e">
        <f t="shared" si="232"/>
        <v>#REF!</v>
      </c>
    </row>
    <row r="105" spans="34:83">
      <c r="AH105"/>
      <c r="AK105" s="67"/>
      <c r="AN105" s="68"/>
      <c r="AQ105"/>
      <c r="AR105" s="67" t="s">
        <v>314</v>
      </c>
      <c r="AT105" s="68"/>
      <c r="AU105" s="67" t="s">
        <v>357</v>
      </c>
      <c r="AV105" s="68"/>
      <c r="AW105" s="93">
        <v>41</v>
      </c>
      <c r="AY105" s="67"/>
      <c r="AZ105" s="72" t="e">
        <f t="shared" ref="AZ105" si="236">IF(AND(#REF!=$X$65,#REF!=$AM$183),#REF!,"0")</f>
        <v>#REF!</v>
      </c>
      <c r="BA105" s="72" t="e">
        <f t="shared" ref="BA105" si="237">IF(AND(#REF!=$X$66,#REF!=$AM$183),#REF!,"0")</f>
        <v>#REF!</v>
      </c>
      <c r="BB105" s="72" t="e">
        <f t="shared" ref="BB105" si="238">IF(AND(#REF!=$X$67,#REF!=$AM$183),#REF!,"0")</f>
        <v>#REF!</v>
      </c>
      <c r="BC105" s="72" t="e">
        <f t="shared" ref="BC105" si="239">IF(AND(#REF!=$X$68,#REF!=$AM$183),#REF!,"0")</f>
        <v>#REF!</v>
      </c>
      <c r="BD105" s="72" t="e">
        <f>IF(AND(#REF!=$X$69,#REF!=$AM$183),#REF!,"0")</f>
        <v>#REF!</v>
      </c>
      <c r="BE105" s="72" t="e">
        <f>IF(AND(#REF!=$X$70,#REF!=$AM$183),#REF!,"0")</f>
        <v>#REF!</v>
      </c>
      <c r="BF105" s="72" t="e">
        <f>IF(AND(#REF!=$X$71,#REF!=$AM$183),#REF!,"0")</f>
        <v>#REF!</v>
      </c>
      <c r="BG105" s="72" t="e">
        <f>IF(AND(#REF!=$X$72,#REF!=$AM$183),#REF!,"0")</f>
        <v>#REF!</v>
      </c>
      <c r="BH105" s="72" t="e">
        <f>IF(AND(#REF!=$X$73,#REF!=$AM$183),#REF!,"0")</f>
        <v>#REF!</v>
      </c>
      <c r="BI105" s="73" t="e">
        <f>IF(AND(#REF!=$X$74,#REF!=$AM$183),#REF!,"0")</f>
        <v>#REF!</v>
      </c>
      <c r="BK105" s="67"/>
      <c r="BL105" s="1" t="s">
        <v>259</v>
      </c>
      <c r="BM105" s="1" t="e">
        <f t="shared" ref="BM105:BY105" si="240">SUM(BM94:BM104)</f>
        <v>#REF!</v>
      </c>
      <c r="BN105" s="1" t="e">
        <f t="shared" si="240"/>
        <v>#REF!</v>
      </c>
      <c r="BO105" s="1" t="e">
        <f t="shared" si="240"/>
        <v>#REF!</v>
      </c>
      <c r="BP105" s="1" t="e">
        <f t="shared" si="240"/>
        <v>#REF!</v>
      </c>
      <c r="BQ105" s="1" t="e">
        <f t="shared" si="240"/>
        <v>#REF!</v>
      </c>
      <c r="BR105" s="1" t="e">
        <f t="shared" si="240"/>
        <v>#REF!</v>
      </c>
      <c r="BS105" s="1" t="e">
        <f t="shared" si="240"/>
        <v>#REF!</v>
      </c>
      <c r="BT105" s="1" t="e">
        <f t="shared" si="240"/>
        <v>#REF!</v>
      </c>
      <c r="BU105" s="1" t="e">
        <f t="shared" si="240"/>
        <v>#REF!</v>
      </c>
      <c r="BV105" s="1" t="e">
        <f t="shared" si="240"/>
        <v>#REF!</v>
      </c>
      <c r="BW105" s="1" t="e">
        <f t="shared" si="240"/>
        <v>#REF!</v>
      </c>
      <c r="BX105" s="1" t="e">
        <f t="shared" si="240"/>
        <v>#REF!</v>
      </c>
      <c r="BY105" s="1" t="e">
        <f t="shared" si="240"/>
        <v>#REF!</v>
      </c>
      <c r="BZ105" s="1" t="e">
        <f>SUM(BZ94:BZ104)</f>
        <v>#REF!</v>
      </c>
      <c r="CA105" s="1" t="e">
        <f>SUM(CA94:CA104)</f>
        <v>#REF!</v>
      </c>
      <c r="CB105" s="1" t="e">
        <f t="shared" ref="CB105:CE105" si="241">SUM(CB94:CB104)</f>
        <v>#REF!</v>
      </c>
      <c r="CC105" s="1" t="e">
        <f t="shared" si="241"/>
        <v>#REF!</v>
      </c>
      <c r="CD105" s="1" t="e">
        <f t="shared" si="241"/>
        <v>#REF!</v>
      </c>
      <c r="CE105" s="68" t="e">
        <f t="shared" si="241"/>
        <v>#REF!</v>
      </c>
    </row>
    <row r="106" spans="34:83" ht="15.75" thickBot="1">
      <c r="AH106"/>
      <c r="AK106" s="67"/>
      <c r="AN106" s="68"/>
      <c r="AQ106"/>
      <c r="AR106" s="67" t="s">
        <v>313</v>
      </c>
      <c r="AT106" s="68"/>
      <c r="AU106" s="74" t="s">
        <v>359</v>
      </c>
      <c r="AV106" s="68"/>
      <c r="AW106" s="93">
        <v>42</v>
      </c>
      <c r="AY106" s="67"/>
      <c r="AZ106" s="72" t="e">
        <f t="shared" ref="AZ106" si="242">IF(AND(#REF!=$X$65,#REF!=$AM$183),#REF!,"0")</f>
        <v>#REF!</v>
      </c>
      <c r="BA106" s="72" t="e">
        <f t="shared" ref="BA106" si="243">IF(AND(#REF!=$X$66,#REF!=$AM$183),#REF!,"0")</f>
        <v>#REF!</v>
      </c>
      <c r="BB106" s="72" t="e">
        <f t="shared" ref="BB106" si="244">IF(AND(#REF!=$X$67,#REF!=$AM$183),#REF!,"0")</f>
        <v>#REF!</v>
      </c>
      <c r="BC106" s="72" t="e">
        <f t="shared" ref="BC106" si="245">IF(AND(#REF!=$X$68,#REF!=$AM$183),#REF!,"0")</f>
        <v>#REF!</v>
      </c>
      <c r="BD106" s="72" t="e">
        <f t="shared" ref="BD106" si="246">IF(AND(#REF!=$X$69,#REF!=$AM$183),#REF!,"0")</f>
        <v>#REF!</v>
      </c>
      <c r="BE106" s="72" t="e">
        <f t="shared" ref="BE106" si="247">IF(AND(#REF!=$X$70,#REF!=$AM$183),#REF!,"0")</f>
        <v>#REF!</v>
      </c>
      <c r="BF106" s="72" t="e">
        <f t="shared" ref="BF106" si="248">IF(AND(#REF!=$X$71,#REF!=$AM$183),#REF!,"0")</f>
        <v>#REF!</v>
      </c>
      <c r="BG106" s="72" t="e">
        <f t="shared" ref="BG106" si="249">IF(AND(#REF!=$X$72,#REF!=$AM$183),#REF!,"0")</f>
        <v>#REF!</v>
      </c>
      <c r="BH106" s="72" t="e">
        <f t="shared" ref="BH106" si="250">IF(AND(#REF!=$X$73,#REF!=$AM$183),#REF!,"0")</f>
        <v>#REF!</v>
      </c>
      <c r="BI106" s="73" t="e">
        <f t="shared" ref="BI106" si="251">IF(AND(#REF!=$X$74,#REF!=$AM$183),#REF!,"0")</f>
        <v>#REF!</v>
      </c>
      <c r="BK106" s="78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85"/>
      <c r="CA106" s="85"/>
      <c r="CB106" s="85"/>
      <c r="CC106" s="85"/>
      <c r="CD106" s="85"/>
      <c r="CE106" s="142"/>
    </row>
    <row r="107" spans="34:83" ht="15.75" thickBot="1">
      <c r="AH107"/>
      <c r="AK107" s="67"/>
      <c r="AN107" s="68"/>
      <c r="AQ107"/>
      <c r="AR107" s="67" t="s">
        <v>312</v>
      </c>
      <c r="AT107" s="68"/>
      <c r="AU107" s="74" t="s">
        <v>361</v>
      </c>
      <c r="AV107" s="86"/>
      <c r="AW107" s="93">
        <v>43</v>
      </c>
      <c r="AY107" s="67"/>
      <c r="AZ107" s="72" t="e">
        <f t="shared" ref="AZ107" si="252">IF(AND(#REF!=$X$65,#REF!=$AM$183),#REF!,"0")</f>
        <v>#REF!</v>
      </c>
      <c r="BA107" s="72" t="e">
        <f t="shared" ref="BA107" si="253">IF(AND(#REF!=$X$66,#REF!=$AM$183),#REF!,"0")</f>
        <v>#REF!</v>
      </c>
      <c r="BB107" s="72" t="e">
        <f t="shared" ref="BB107" si="254">IF(AND(#REF!=$X$67,#REF!=$AM$183),#REF!,"0")</f>
        <v>#REF!</v>
      </c>
      <c r="BC107" s="72" t="e">
        <f t="shared" ref="BC107" si="255">IF(AND(#REF!=$X$68,#REF!=$AM$183),#REF!,"0")</f>
        <v>#REF!</v>
      </c>
      <c r="BD107" s="72" t="e">
        <f t="shared" ref="BD107" si="256">IF(AND(#REF!=$X$69,#REF!=$AM$183),#REF!,"0")</f>
        <v>#REF!</v>
      </c>
      <c r="BE107" s="72" t="e">
        <f t="shared" ref="BE107" si="257">IF(AND(#REF!=$X$70,#REF!=$AM$183),#REF!,"0")</f>
        <v>#REF!</v>
      </c>
      <c r="BF107" s="72" t="e">
        <f t="shared" ref="BF107" si="258">IF(AND(#REF!=$X$71,#REF!=$AM$183),#REF!,"0")</f>
        <v>#REF!</v>
      </c>
      <c r="BG107" s="72" t="e">
        <f t="shared" ref="BG107" si="259">IF(AND(#REF!=$X$72,#REF!=$AM$183),#REF!,"0")</f>
        <v>#REF!</v>
      </c>
      <c r="BH107" s="72" t="e">
        <f t="shared" ref="BH107" si="260">IF(AND(#REF!=$X$73,#REF!=$AM$183),#REF!,"0")</f>
        <v>#REF!</v>
      </c>
      <c r="BI107" s="73" t="e">
        <f t="shared" ref="BI107" si="261">IF(AND(#REF!=$X$74,#REF!=$AM$183),#REF!,"0")</f>
        <v>#REF!</v>
      </c>
      <c r="BV107" s="56"/>
      <c r="BW107" s="56"/>
      <c r="BX107" s="56"/>
      <c r="BY107" s="56"/>
      <c r="BZ107" s="115"/>
      <c r="CA107" s="115"/>
      <c r="CB107" s="115"/>
      <c r="CC107" s="115"/>
      <c r="CD107" s="115"/>
    </row>
    <row r="108" spans="34:83">
      <c r="AH108"/>
      <c r="AK108" s="67"/>
      <c r="AN108" s="68"/>
      <c r="AQ108"/>
      <c r="AR108" s="67" t="s">
        <v>311</v>
      </c>
      <c r="AT108" s="68"/>
      <c r="AU108" s="67" t="s">
        <v>363</v>
      </c>
      <c r="AV108" s="68"/>
      <c r="AW108" s="93">
        <v>44</v>
      </c>
      <c r="AY108" s="67"/>
      <c r="AZ108" s="72" t="e">
        <f t="shared" ref="AZ108" si="262">IF(AND(#REF!=$X$65,#REF!=$AM$183),#REF!,"0")</f>
        <v>#REF!</v>
      </c>
      <c r="BA108" s="72" t="e">
        <f t="shared" ref="BA108" si="263">IF(AND(#REF!=$X$66,#REF!=$AM$183),#REF!,"0")</f>
        <v>#REF!</v>
      </c>
      <c r="BB108" s="72" t="e">
        <f t="shared" ref="BB108" si="264">IF(AND(#REF!=$X$67,#REF!=$AM$183),#REF!,"0")</f>
        <v>#REF!</v>
      </c>
      <c r="BC108" s="72" t="e">
        <f t="shared" ref="BC108" si="265">IF(AND(#REF!=$X$68,#REF!=$AM$183),#REF!,"0")</f>
        <v>#REF!</v>
      </c>
      <c r="BD108" s="72" t="e">
        <f t="shared" ref="BD108" si="266">IF(AND(#REF!=$X$69,#REF!=$AM$183),#REF!,"0")</f>
        <v>#REF!</v>
      </c>
      <c r="BE108" s="72" t="e">
        <f t="shared" ref="BE108" si="267">IF(AND(#REF!=$X$70,#REF!=$AM$183),#REF!,"0")</f>
        <v>#REF!</v>
      </c>
      <c r="BF108" s="72" t="e">
        <f t="shared" ref="BF108" si="268">IF(AND(#REF!=$X$71,#REF!=$AM$183),#REF!,"0")</f>
        <v>#REF!</v>
      </c>
      <c r="BG108" s="72" t="e">
        <f t="shared" ref="BG108" si="269">IF(AND(#REF!=$X$72,#REF!=$AM$183),#REF!,"0")</f>
        <v>#REF!</v>
      </c>
      <c r="BH108" s="72" t="e">
        <f t="shared" ref="BH108" si="270">IF(AND(#REF!=$X$73,#REF!=$AM$183),#REF!,"0")</f>
        <v>#REF!</v>
      </c>
      <c r="BI108" s="73" t="e">
        <f t="shared" ref="BI108" si="271">IF(AND(#REF!=$X$74,#REF!=$AM$183),#REF!,"0")</f>
        <v>#REF!</v>
      </c>
      <c r="BK108" s="66"/>
      <c r="BL108" s="56"/>
      <c r="BM108" s="56"/>
      <c r="BN108" s="56"/>
      <c r="BO108" s="56"/>
      <c r="BP108" s="56"/>
      <c r="BQ108" s="56" t="s">
        <v>364</v>
      </c>
      <c r="BR108" s="56" t="s">
        <v>365</v>
      </c>
      <c r="BS108" s="56" t="s">
        <v>366</v>
      </c>
      <c r="BT108" s="56" t="s">
        <v>367</v>
      </c>
      <c r="BU108" s="57" t="s">
        <v>368</v>
      </c>
      <c r="BW108" s="192"/>
      <c r="BX108" s="193" t="s">
        <v>52</v>
      </c>
      <c r="BY108" s="193" t="s">
        <v>56</v>
      </c>
      <c r="BZ108" s="193" t="s">
        <v>59</v>
      </c>
      <c r="CA108" s="193" t="s">
        <v>62</v>
      </c>
      <c r="CB108" s="193" t="s">
        <v>64</v>
      </c>
      <c r="CC108" s="194" t="s">
        <v>69</v>
      </c>
    </row>
    <row r="109" spans="34:83">
      <c r="AH109"/>
      <c r="AK109" s="67"/>
      <c r="AN109" s="68"/>
      <c r="AQ109"/>
      <c r="AR109" s="67" t="s">
        <v>310</v>
      </c>
      <c r="AT109" s="68"/>
      <c r="AU109" s="67" t="s">
        <v>371</v>
      </c>
      <c r="AV109" s="68"/>
      <c r="AW109" s="93">
        <v>45</v>
      </c>
      <c r="AY109" s="67"/>
      <c r="AZ109" s="72" t="e">
        <f t="shared" ref="AZ109:AZ114" si="272">IF(AND(#REF!=$X$65,#REF!=$AM$183),#REF!,"0")</f>
        <v>#REF!</v>
      </c>
      <c r="BA109" s="72" t="e">
        <f t="shared" ref="BA109:BA114" si="273">IF(AND(#REF!=$X$66,#REF!=$AM$183),#REF!,"0")</f>
        <v>#REF!</v>
      </c>
      <c r="BB109" s="72" t="e">
        <f t="shared" ref="BB109:BB114" si="274">IF(AND(#REF!=$X$67,#REF!=$AM$183),#REF!,"0")</f>
        <v>#REF!</v>
      </c>
      <c r="BC109" s="72" t="e">
        <f t="shared" ref="BC109:BC114" si="275">IF(AND(#REF!=$X$68,#REF!=$AM$183),#REF!,"0")</f>
        <v>#REF!</v>
      </c>
      <c r="BD109" s="72" t="e">
        <f t="shared" ref="BD109:BD114" si="276">IF(AND(#REF!=$X$69,#REF!=$AM$183),#REF!,"0")</f>
        <v>#REF!</v>
      </c>
      <c r="BE109" s="72" t="e">
        <f t="shared" ref="BE109:BE114" si="277">IF(AND(#REF!=$X$70,#REF!=$AM$183),#REF!,"0")</f>
        <v>#REF!</v>
      </c>
      <c r="BF109" s="72" t="e">
        <f t="shared" ref="BF109:BF114" si="278">IF(AND(#REF!=$X$71,#REF!=$AM$183),#REF!,"0")</f>
        <v>#REF!</v>
      </c>
      <c r="BG109" s="72" t="e">
        <f t="shared" ref="BG109:BG114" si="279">IF(AND(#REF!=$X$72,#REF!=$AM$183),#REF!,"0")</f>
        <v>#REF!</v>
      </c>
      <c r="BH109" s="72" t="e">
        <f t="shared" ref="BH109:BH114" si="280">IF(AND(#REF!=$X$73,#REF!=$AM$183),#REF!,"0")</f>
        <v>#REF!</v>
      </c>
      <c r="BI109" s="73" t="e">
        <f t="shared" ref="BI109:BI114" si="281">IF(AND(#REF!=$X$74,#REF!=$AM$183),#REF!,"0")</f>
        <v>#REF!</v>
      </c>
      <c r="BK109" s="67"/>
      <c r="BQ109" s="1" t="e">
        <f>COUNTIFS(#REF!,$X$65,#REF!,$AP$193)</f>
        <v>#REF!</v>
      </c>
      <c r="BR109" s="1" t="e">
        <f t="shared" ref="BR109" si="282">COUNTIFS(#REF!,$X$65,#REF!,$AP$192)</f>
        <v>#REF!</v>
      </c>
      <c r="BS109" s="1" t="e">
        <f t="shared" ref="BS109" si="283">COUNTIFS(#REF!,$X$65,#REF!,$AP$191)</f>
        <v>#REF!</v>
      </c>
      <c r="BT109" s="1" t="e">
        <f t="shared" ref="BT109" si="284">COUNTIFS(#REF!,$X$65,#REF!,$AP$190)</f>
        <v>#REF!</v>
      </c>
      <c r="BU109" s="68" t="e">
        <f t="shared" ref="BU109" si="285">COUNTIFS(#REF!,$X$65,#REF!,$AP$189)</f>
        <v>#REF!</v>
      </c>
      <c r="BW109" s="189" t="s">
        <v>374</v>
      </c>
      <c r="BX109" s="161" t="e">
        <f>BR105+CE105+CD105+CC105+BR120+BS120+BT120+BU120</f>
        <v>#REF!</v>
      </c>
      <c r="BY109" s="161" t="e">
        <f>BQ105+CB105+CA105+BZ105+BQ120</f>
        <v>#REF!</v>
      </c>
      <c r="BZ109" s="190" t="e">
        <f>BP105+BY105</f>
        <v>#REF!</v>
      </c>
      <c r="CA109" s="190" t="e">
        <f>BO105+BV105+BU105+BT105+BS105</f>
        <v>#REF!</v>
      </c>
      <c r="CB109" s="190" t="e">
        <f>BN105+BX105</f>
        <v>#REF!</v>
      </c>
      <c r="CC109" s="191" t="e">
        <f>BM105+BW105</f>
        <v>#REF!</v>
      </c>
    </row>
    <row r="110" spans="34:83" ht="15.75" thickBot="1">
      <c r="AH110"/>
      <c r="AK110" s="67"/>
      <c r="AN110" s="68"/>
      <c r="AQ110"/>
      <c r="AR110" s="67" t="s">
        <v>75</v>
      </c>
      <c r="AT110" s="68"/>
      <c r="AU110" s="74" t="s">
        <v>373</v>
      </c>
      <c r="AV110" s="68"/>
      <c r="AW110" s="93">
        <v>46</v>
      </c>
      <c r="AY110" s="67"/>
      <c r="AZ110" s="72" t="e">
        <f t="shared" si="272"/>
        <v>#REF!</v>
      </c>
      <c r="BA110" s="72" t="e">
        <f t="shared" si="273"/>
        <v>#REF!</v>
      </c>
      <c r="BB110" s="72" t="e">
        <f t="shared" si="274"/>
        <v>#REF!</v>
      </c>
      <c r="BC110" s="72" t="e">
        <f t="shared" si="275"/>
        <v>#REF!</v>
      </c>
      <c r="BD110" s="72" t="e">
        <f t="shared" si="276"/>
        <v>#REF!</v>
      </c>
      <c r="BE110" s="72" t="e">
        <f t="shared" si="277"/>
        <v>#REF!</v>
      </c>
      <c r="BF110" s="72" t="e">
        <f t="shared" si="278"/>
        <v>#REF!</v>
      </c>
      <c r="BG110" s="72" t="e">
        <f t="shared" si="279"/>
        <v>#REF!</v>
      </c>
      <c r="BH110" s="72" t="e">
        <f t="shared" si="280"/>
        <v>#REF!</v>
      </c>
      <c r="BI110" s="73" t="e">
        <f t="shared" si="281"/>
        <v>#REF!</v>
      </c>
      <c r="BK110" s="67"/>
      <c r="BQ110" s="1" t="e">
        <f t="shared" ref="BQ110" si="286">COUNTIFS(#REF!,$X$65,#REF!,$AP$193)</f>
        <v>#REF!</v>
      </c>
      <c r="BR110" s="1" t="e">
        <f t="shared" ref="BR110" si="287">COUNTIFS(#REF!,$X$65,#REF!,$AP$192)</f>
        <v>#REF!</v>
      </c>
      <c r="BS110" s="1" t="e">
        <f t="shared" ref="BS110" si="288">COUNTIFS(#REF!,$X$65,#REF!,$AP$191)</f>
        <v>#REF!</v>
      </c>
      <c r="BT110" s="1" t="e">
        <f t="shared" ref="BT110" si="289">COUNTIFS(#REF!,$X$65,#REF!,$AP$190)</f>
        <v>#REF!</v>
      </c>
      <c r="BU110" s="68" t="e">
        <f t="shared" ref="BU110" si="290">COUNTIFS(#REF!,$X$65,#REF!,$AP$189)</f>
        <v>#REF!</v>
      </c>
      <c r="BW110" s="78"/>
      <c r="BX110" s="53"/>
      <c r="BY110" s="53"/>
      <c r="BZ110" s="85"/>
      <c r="CA110" s="85"/>
      <c r="CB110" s="85"/>
      <c r="CC110" s="142"/>
    </row>
    <row r="111" spans="34:83">
      <c r="AH111"/>
      <c r="AK111" s="74"/>
      <c r="AL111"/>
      <c r="AM111"/>
      <c r="AN111" s="86"/>
      <c r="AO111" s="66" t="s">
        <v>376</v>
      </c>
      <c r="AP111" s="57"/>
      <c r="AQ111"/>
      <c r="AR111" s="67" t="s">
        <v>309</v>
      </c>
      <c r="AT111" s="68"/>
      <c r="AU111" s="74" t="s">
        <v>377</v>
      </c>
      <c r="AV111" s="68"/>
      <c r="AW111" s="93">
        <v>47</v>
      </c>
      <c r="AY111" s="67"/>
      <c r="AZ111" s="72" t="e">
        <f t="shared" si="272"/>
        <v>#REF!</v>
      </c>
      <c r="BA111" s="72" t="e">
        <f t="shared" si="273"/>
        <v>#REF!</v>
      </c>
      <c r="BB111" s="72" t="e">
        <f t="shared" si="274"/>
        <v>#REF!</v>
      </c>
      <c r="BC111" s="72" t="e">
        <f t="shared" si="275"/>
        <v>#REF!</v>
      </c>
      <c r="BD111" s="72" t="e">
        <f t="shared" si="276"/>
        <v>#REF!</v>
      </c>
      <c r="BE111" s="72" t="e">
        <f t="shared" si="277"/>
        <v>#REF!</v>
      </c>
      <c r="BF111" s="72" t="e">
        <f t="shared" si="278"/>
        <v>#REF!</v>
      </c>
      <c r="BG111" s="72" t="e">
        <f t="shared" si="279"/>
        <v>#REF!</v>
      </c>
      <c r="BH111" s="72" t="e">
        <f t="shared" si="280"/>
        <v>#REF!</v>
      </c>
      <c r="BI111" s="73" t="e">
        <f t="shared" si="281"/>
        <v>#REF!</v>
      </c>
      <c r="BK111" s="67"/>
      <c r="BQ111" s="1" t="e">
        <f t="shared" ref="BQ111" si="291">COUNTIFS(#REF!,$X$65,#REF!,$AP$193)</f>
        <v>#REF!</v>
      </c>
      <c r="BR111" s="1" t="e">
        <f t="shared" ref="BR111" si="292">COUNTIFS(#REF!,$X$65,#REF!,$AP$192)</f>
        <v>#REF!</v>
      </c>
      <c r="BS111" s="1" t="e">
        <f t="shared" ref="BS111" si="293">COUNTIFS(#REF!,$X$65,#REF!,$AP$191)</f>
        <v>#REF!</v>
      </c>
      <c r="BT111" s="1" t="e">
        <f t="shared" ref="BT111" si="294">COUNTIFS(#REF!,$X$65,#REF!,$AP$190)</f>
        <v>#REF!</v>
      </c>
      <c r="BU111" s="68" t="e">
        <f t="shared" ref="BU111" si="295">COUNTIFS(#REF!,$X$65,#REF!,$AP$189)</f>
        <v>#REF!</v>
      </c>
    </row>
    <row r="112" spans="34:83">
      <c r="AH112"/>
      <c r="AK112" s="74"/>
      <c r="AL112"/>
      <c r="AM112"/>
      <c r="AN112" s="86"/>
      <c r="AO112" s="67" t="s">
        <v>379</v>
      </c>
      <c r="AP112" s="68"/>
      <c r="AQ112"/>
      <c r="AR112" s="67" t="s">
        <v>78</v>
      </c>
      <c r="AT112" s="68"/>
      <c r="AU112" s="67" t="s">
        <v>380</v>
      </c>
      <c r="AV112" s="68"/>
      <c r="AW112" s="93">
        <v>48</v>
      </c>
      <c r="AY112" s="67"/>
      <c r="AZ112" s="72" t="e">
        <f t="shared" si="272"/>
        <v>#REF!</v>
      </c>
      <c r="BA112" s="72" t="e">
        <f t="shared" si="273"/>
        <v>#REF!</v>
      </c>
      <c r="BB112" s="72" t="e">
        <f t="shared" si="274"/>
        <v>#REF!</v>
      </c>
      <c r="BC112" s="72" t="e">
        <f t="shared" si="275"/>
        <v>#REF!</v>
      </c>
      <c r="BD112" s="72" t="e">
        <f t="shared" si="276"/>
        <v>#REF!</v>
      </c>
      <c r="BE112" s="72" t="e">
        <f t="shared" si="277"/>
        <v>#REF!</v>
      </c>
      <c r="BF112" s="72" t="e">
        <f t="shared" si="278"/>
        <v>#REF!</v>
      </c>
      <c r="BG112" s="72" t="e">
        <f t="shared" si="279"/>
        <v>#REF!</v>
      </c>
      <c r="BH112" s="72" t="e">
        <f t="shared" si="280"/>
        <v>#REF!</v>
      </c>
      <c r="BI112" s="73" t="e">
        <f t="shared" si="281"/>
        <v>#REF!</v>
      </c>
      <c r="BK112" s="67"/>
      <c r="BQ112" s="1" t="e">
        <f t="shared" ref="BQ112" si="296">COUNTIFS(#REF!,$X$65,#REF!,$AP$193)</f>
        <v>#REF!</v>
      </c>
      <c r="BR112" s="1" t="e">
        <f t="shared" ref="BR112" si="297">COUNTIFS(#REF!,$X$65,#REF!,$AP$192)</f>
        <v>#REF!</v>
      </c>
      <c r="BS112" s="1" t="e">
        <f t="shared" ref="BS112" si="298">COUNTIFS(#REF!,$X$65,#REF!,$AP$191)</f>
        <v>#REF!</v>
      </c>
      <c r="BT112" s="1" t="e">
        <f t="shared" ref="BT112" si="299">COUNTIFS(#REF!,$X$65,#REF!,$AP$190)</f>
        <v>#REF!</v>
      </c>
      <c r="BU112" s="68" t="e">
        <f t="shared" ref="BU112" si="300">COUNTIFS(#REF!,$X$65,#REF!,$AP$189)</f>
        <v>#REF!</v>
      </c>
    </row>
    <row r="113" spans="34:73">
      <c r="AH113"/>
      <c r="AK113" s="74"/>
      <c r="AL113"/>
      <c r="AM113"/>
      <c r="AN113" s="86"/>
      <c r="AO113" s="67" t="s">
        <v>381</v>
      </c>
      <c r="AP113" s="68"/>
      <c r="AQ113"/>
      <c r="AR113" s="67" t="s">
        <v>80</v>
      </c>
      <c r="AT113" s="68"/>
      <c r="AU113" s="67" t="s">
        <v>382</v>
      </c>
      <c r="AV113" s="68"/>
      <c r="AW113" s="93">
        <v>49</v>
      </c>
      <c r="AY113" s="67"/>
      <c r="AZ113" s="72" t="e">
        <f t="shared" si="272"/>
        <v>#REF!</v>
      </c>
      <c r="BA113" s="72" t="e">
        <f t="shared" si="273"/>
        <v>#REF!</v>
      </c>
      <c r="BB113" s="72" t="e">
        <f t="shared" si="274"/>
        <v>#REF!</v>
      </c>
      <c r="BC113" s="72" t="e">
        <f t="shared" si="275"/>
        <v>#REF!</v>
      </c>
      <c r="BD113" s="72" t="e">
        <f t="shared" si="276"/>
        <v>#REF!</v>
      </c>
      <c r="BE113" s="72" t="e">
        <f t="shared" si="277"/>
        <v>#REF!</v>
      </c>
      <c r="BF113" s="72" t="e">
        <f t="shared" si="278"/>
        <v>#REF!</v>
      </c>
      <c r="BG113" s="72" t="e">
        <f t="shared" si="279"/>
        <v>#REF!</v>
      </c>
      <c r="BH113" s="72" t="e">
        <f t="shared" si="280"/>
        <v>#REF!</v>
      </c>
      <c r="BI113" s="73" t="e">
        <f t="shared" si="281"/>
        <v>#REF!</v>
      </c>
      <c r="BK113" s="67"/>
      <c r="BQ113" s="1" t="e">
        <f t="shared" ref="BQ113" si="301">COUNTIFS(#REF!,$X$65,#REF!,$AP$193)</f>
        <v>#REF!</v>
      </c>
      <c r="BR113" s="1" t="e">
        <f t="shared" ref="BR113" si="302">COUNTIFS(#REF!,$X$65,#REF!,$AP$192)</f>
        <v>#REF!</v>
      </c>
      <c r="BS113" s="1" t="e">
        <f t="shared" ref="BS113" si="303">COUNTIFS(#REF!,$X$65,#REF!,$AP$191)</f>
        <v>#REF!</v>
      </c>
      <c r="BT113" s="1" t="e">
        <f t="shared" ref="BT113" si="304">COUNTIFS(#REF!,$X$65,#REF!,$AP$190)</f>
        <v>#REF!</v>
      </c>
      <c r="BU113" s="68" t="e">
        <f t="shared" ref="BU113" si="305">COUNTIFS(#REF!,$X$65,#REF!,$AP$189)</f>
        <v>#REF!</v>
      </c>
    </row>
    <row r="114" spans="34:73">
      <c r="AH114"/>
      <c r="AK114" s="74"/>
      <c r="AL114"/>
      <c r="AM114"/>
      <c r="AN114" s="86"/>
      <c r="AO114" s="67" t="s">
        <v>383</v>
      </c>
      <c r="AP114" s="68"/>
      <c r="AQ114"/>
      <c r="AR114" s="67" t="s">
        <v>16</v>
      </c>
      <c r="AT114" s="68"/>
      <c r="AU114" s="74" t="s">
        <v>384</v>
      </c>
      <c r="AV114" s="68"/>
      <c r="AW114" s="93">
        <v>50</v>
      </c>
      <c r="AY114" s="67"/>
      <c r="AZ114" s="72" t="e">
        <f t="shared" si="272"/>
        <v>#REF!</v>
      </c>
      <c r="BA114" s="72" t="e">
        <f t="shared" si="273"/>
        <v>#REF!</v>
      </c>
      <c r="BB114" s="72" t="e">
        <f t="shared" si="274"/>
        <v>#REF!</v>
      </c>
      <c r="BC114" s="72" t="e">
        <f t="shared" si="275"/>
        <v>#REF!</v>
      </c>
      <c r="BD114" s="72" t="e">
        <f t="shared" si="276"/>
        <v>#REF!</v>
      </c>
      <c r="BE114" s="72" t="e">
        <f t="shared" si="277"/>
        <v>#REF!</v>
      </c>
      <c r="BF114" s="72" t="e">
        <f t="shared" si="278"/>
        <v>#REF!</v>
      </c>
      <c r="BG114" s="72" t="e">
        <f t="shared" si="279"/>
        <v>#REF!</v>
      </c>
      <c r="BH114" s="72" t="e">
        <f t="shared" si="280"/>
        <v>#REF!</v>
      </c>
      <c r="BI114" s="73" t="e">
        <f t="shared" si="281"/>
        <v>#REF!</v>
      </c>
      <c r="BK114" s="67"/>
      <c r="BQ114" s="1" t="e">
        <f t="shared" ref="BQ114:BQ119" si="306">COUNTIFS(#REF!,$X$65,#REF!,$AP$193)</f>
        <v>#REF!</v>
      </c>
      <c r="BR114" s="1" t="e">
        <f t="shared" ref="BR114:BR119" si="307">COUNTIFS(#REF!,$X$65,#REF!,$AP$192)</f>
        <v>#REF!</v>
      </c>
      <c r="BS114" s="1" t="e">
        <f t="shared" ref="BS114:BS119" si="308">COUNTIFS(#REF!,$X$65,#REF!,$AP$191)</f>
        <v>#REF!</v>
      </c>
      <c r="BT114" s="1" t="e">
        <f t="shared" ref="BT114:BT119" si="309">COUNTIFS(#REF!,$X$65,#REF!,$AP$190)</f>
        <v>#REF!</v>
      </c>
      <c r="BU114" s="68" t="e">
        <f t="shared" ref="BU114:BU119" si="310">COUNTIFS(#REF!,$X$65,#REF!,$AP$189)</f>
        <v>#REF!</v>
      </c>
    </row>
    <row r="115" spans="34:73" ht="15.75" thickBot="1">
      <c r="AH115"/>
      <c r="AK115" s="74"/>
      <c r="AL115"/>
      <c r="AM115"/>
      <c r="AN115" s="86"/>
      <c r="AO115" s="67" t="s">
        <v>385</v>
      </c>
      <c r="AP115" s="68"/>
      <c r="AQ115"/>
      <c r="AR115" s="67" t="s">
        <v>30</v>
      </c>
      <c r="AT115" s="68"/>
      <c r="AU115" s="74" t="s">
        <v>386</v>
      </c>
      <c r="AV115" s="68"/>
      <c r="AW115" s="93">
        <v>51</v>
      </c>
      <c r="AY115" s="67"/>
      <c r="AZ115" s="72"/>
      <c r="BA115" s="72"/>
      <c r="BB115" s="72"/>
      <c r="BC115" s="72"/>
      <c r="BD115" s="72"/>
      <c r="BE115" s="72"/>
      <c r="BF115" s="72"/>
      <c r="BG115" s="72"/>
      <c r="BH115" s="72"/>
      <c r="BI115" s="73"/>
      <c r="BK115" s="67"/>
      <c r="BQ115" s="1" t="e">
        <f t="shared" si="306"/>
        <v>#REF!</v>
      </c>
      <c r="BR115" s="1" t="e">
        <f t="shared" si="307"/>
        <v>#REF!</v>
      </c>
      <c r="BS115" s="1" t="e">
        <f t="shared" si="308"/>
        <v>#REF!</v>
      </c>
      <c r="BT115" s="1" t="e">
        <f t="shared" si="309"/>
        <v>#REF!</v>
      </c>
      <c r="BU115" s="68" t="e">
        <f t="shared" si="310"/>
        <v>#REF!</v>
      </c>
    </row>
    <row r="116" spans="34:73">
      <c r="AH116"/>
      <c r="AK116" s="74"/>
      <c r="AL116"/>
      <c r="AM116"/>
      <c r="AN116" s="86"/>
      <c r="AO116" s="74" t="s">
        <v>387</v>
      </c>
      <c r="AP116" s="86"/>
      <c r="AQ116"/>
      <c r="AR116" s="67" t="s">
        <v>34</v>
      </c>
      <c r="AT116" s="68"/>
      <c r="AU116" s="67" t="s">
        <v>388</v>
      </c>
      <c r="AV116" s="68"/>
      <c r="AW116" s="93">
        <v>52</v>
      </c>
      <c r="AY116" s="66" t="s">
        <v>58</v>
      </c>
      <c r="AZ116" s="64" t="s">
        <v>199</v>
      </c>
      <c r="BA116" s="64" t="s">
        <v>200</v>
      </c>
      <c r="BB116" s="64" t="s">
        <v>201</v>
      </c>
      <c r="BC116" s="64" t="s">
        <v>202</v>
      </c>
      <c r="BD116" s="64" t="s">
        <v>203</v>
      </c>
      <c r="BE116" s="64" t="s">
        <v>204</v>
      </c>
      <c r="BF116" s="64" t="s">
        <v>205</v>
      </c>
      <c r="BG116" s="64" t="s">
        <v>295</v>
      </c>
      <c r="BH116" s="64" t="s">
        <v>207</v>
      </c>
      <c r="BI116" s="65" t="s">
        <v>208</v>
      </c>
      <c r="BJ116"/>
      <c r="BK116" s="74"/>
      <c r="BL116"/>
      <c r="BQ116" s="1" t="e">
        <f t="shared" si="306"/>
        <v>#REF!</v>
      </c>
      <c r="BR116" s="1" t="e">
        <f t="shared" si="307"/>
        <v>#REF!</v>
      </c>
      <c r="BS116" s="1" t="e">
        <f t="shared" si="308"/>
        <v>#REF!</v>
      </c>
      <c r="BT116" s="1" t="e">
        <f t="shared" si="309"/>
        <v>#REF!</v>
      </c>
      <c r="BU116" s="68" t="e">
        <f t="shared" si="310"/>
        <v>#REF!</v>
      </c>
    </row>
    <row r="117" spans="34:73">
      <c r="AH117"/>
      <c r="AK117" s="74"/>
      <c r="AL117"/>
      <c r="AM117"/>
      <c r="AN117" s="86"/>
      <c r="AO117" s="74"/>
      <c r="AP117" s="68"/>
      <c r="AQ117"/>
      <c r="AR117" s="67" t="s">
        <v>35</v>
      </c>
      <c r="AT117" s="68"/>
      <c r="AU117" s="67" t="s">
        <v>52</v>
      </c>
      <c r="AV117" s="68"/>
      <c r="AW117" s="93">
        <v>53</v>
      </c>
      <c r="AY117" s="67"/>
      <c r="AZ117" s="72" t="e">
        <f>IF(AND(#REF!=$X$65,#REF!=$AM$184),#REF!,"0")</f>
        <v>#REF!</v>
      </c>
      <c r="BA117" s="72" t="e">
        <f>IF(AND(#REF!=$X$66,#REF!=$AM$184),#REF!,"0")</f>
        <v>#REF!</v>
      </c>
      <c r="BB117" s="72" t="e">
        <f>IF(AND(#REF!=$X$67,#REF!=$AM$184),#REF!,"0")</f>
        <v>#REF!</v>
      </c>
      <c r="BC117" s="72" t="e">
        <f>IF(AND(#REF!=$X$68,#REF!=$AM$184),#REF!,"0")</f>
        <v>#REF!</v>
      </c>
      <c r="BD117" s="72" t="e">
        <f>IF(AND(#REF!=$X$69,#REF!=$AM$184),#REF!,"0")</f>
        <v>#REF!</v>
      </c>
      <c r="BE117" s="72" t="e">
        <f>IF(AND(#REF!=$X$70,#REF!=$AM$184),#REF!,"0")</f>
        <v>#REF!</v>
      </c>
      <c r="BF117" s="72" t="e">
        <f>IF(AND(#REF!=$X$71,#REF!=$AM$184),#REF!,"0")</f>
        <v>#REF!</v>
      </c>
      <c r="BG117" s="72" t="e">
        <f>IF(AND(#REF!=$X$72,#REF!=$AM$184),#REF!,"0")</f>
        <v>#REF!</v>
      </c>
      <c r="BH117" s="72" t="e">
        <f>IF(AND(#REF!=$X$73,#REF!=$AM$184),#REF!,"0")</f>
        <v>#REF!</v>
      </c>
      <c r="BI117" s="73" t="e">
        <f>IF(AND(#REF!=$X$74,#REF!=$AM$184),#REF!,"0")</f>
        <v>#REF!</v>
      </c>
      <c r="BJ117"/>
      <c r="BK117" s="74"/>
      <c r="BL117"/>
      <c r="BQ117" s="1" t="e">
        <f t="shared" si="306"/>
        <v>#REF!</v>
      </c>
      <c r="BR117" s="1" t="e">
        <f t="shared" si="307"/>
        <v>#REF!</v>
      </c>
      <c r="BS117" s="1" t="e">
        <f t="shared" si="308"/>
        <v>#REF!</v>
      </c>
      <c r="BT117" s="1" t="e">
        <f t="shared" si="309"/>
        <v>#REF!</v>
      </c>
      <c r="BU117" s="68" t="e">
        <f t="shared" si="310"/>
        <v>#REF!</v>
      </c>
    </row>
    <row r="118" spans="34:73">
      <c r="AH118"/>
      <c r="AK118" s="74"/>
      <c r="AL118"/>
      <c r="AM118"/>
      <c r="AN118" s="86"/>
      <c r="AO118" s="67" t="s">
        <v>46</v>
      </c>
      <c r="AP118" s="68"/>
      <c r="AQ118"/>
      <c r="AR118" s="67" t="s">
        <v>36</v>
      </c>
      <c r="AT118" s="68"/>
      <c r="AU118" s="74" t="s">
        <v>56</v>
      </c>
      <c r="AV118" s="68"/>
      <c r="AW118" s="93">
        <v>54</v>
      </c>
      <c r="AY118" s="67"/>
      <c r="AZ118" s="72" t="e">
        <f>IF(AND(#REF!=$X$65,#REF!=$AM$184),#REF!,"0")</f>
        <v>#REF!</v>
      </c>
      <c r="BA118" s="72" t="e">
        <f>IF(AND(#REF!=$X$66,#REF!=$AM$184),#REF!,"0")</f>
        <v>#REF!</v>
      </c>
      <c r="BB118" s="72" t="e">
        <f>IF(AND(#REF!=$X$67,#REF!=$AM$184),#REF!,"0")</f>
        <v>#REF!</v>
      </c>
      <c r="BC118" s="72" t="e">
        <f>IF(AND(#REF!=$X$68,#REF!=$AM$184),#REF!,"0")</f>
        <v>#REF!</v>
      </c>
      <c r="BD118" s="72" t="e">
        <f>IF(AND(#REF!=$X$69,#REF!=$AM$184),#REF!,"0")</f>
        <v>#REF!</v>
      </c>
      <c r="BE118" s="72" t="e">
        <f>IF(AND(#REF!=$X$70,#REF!=$AM$184),#REF!,"0")</f>
        <v>#REF!</v>
      </c>
      <c r="BF118" s="72" t="e">
        <f>IF(AND(#REF!=$X$71,#REF!=$AM$184),#REF!,"0")</f>
        <v>#REF!</v>
      </c>
      <c r="BG118" s="72" t="e">
        <f>IF(AND(#REF!=$X$72,#REF!=$AM$184),#REF!,"0")</f>
        <v>#REF!</v>
      </c>
      <c r="BH118" s="72" t="e">
        <f>IF(AND(#REF!=$X$73,#REF!=$AM$184),#REF!,"0")</f>
        <v>#REF!</v>
      </c>
      <c r="BI118" s="73" t="e">
        <f>IF(AND(#REF!=$X$74,#REF!=$AM$184),#REF!,"0")</f>
        <v>#REF!</v>
      </c>
      <c r="BJ118"/>
      <c r="BK118" s="74"/>
      <c r="BL118"/>
      <c r="BQ118" s="1" t="e">
        <f t="shared" si="306"/>
        <v>#REF!</v>
      </c>
      <c r="BR118" s="1" t="e">
        <f t="shared" si="307"/>
        <v>#REF!</v>
      </c>
      <c r="BS118" s="1" t="e">
        <f t="shared" si="308"/>
        <v>#REF!</v>
      </c>
      <c r="BT118" s="1" t="e">
        <f t="shared" si="309"/>
        <v>#REF!</v>
      </c>
      <c r="BU118" s="68" t="e">
        <f t="shared" si="310"/>
        <v>#REF!</v>
      </c>
    </row>
    <row r="119" spans="34:73">
      <c r="AH119"/>
      <c r="AK119" s="74"/>
      <c r="AL119"/>
      <c r="AM119"/>
      <c r="AN119" s="86"/>
      <c r="AO119" s="67" t="s">
        <v>389</v>
      </c>
      <c r="AP119" s="68"/>
      <c r="AQ119"/>
      <c r="AR119" s="67" t="s">
        <v>37</v>
      </c>
      <c r="AT119" s="68"/>
      <c r="AU119" s="74" t="s">
        <v>59</v>
      </c>
      <c r="AV119" s="68"/>
      <c r="AW119" s="93">
        <v>55</v>
      </c>
      <c r="AY119" s="67"/>
      <c r="AZ119" s="72" t="e">
        <f t="shared" ref="AZ119" si="311">IF(AND(#REF!=$X$65,#REF!=$AM$184),#REF!,"0")</f>
        <v>#REF!</v>
      </c>
      <c r="BA119" s="72" t="e">
        <f t="shared" ref="BA119" si="312">IF(AND(#REF!=$X$66,#REF!=$AM$184),#REF!,"0")</f>
        <v>#REF!</v>
      </c>
      <c r="BB119" s="72" t="e">
        <f t="shared" ref="BB119" si="313">IF(AND(#REF!=$X$67,#REF!=$AM$184),#REF!,"0")</f>
        <v>#REF!</v>
      </c>
      <c r="BC119" s="72" t="e">
        <f t="shared" ref="BC119" si="314">IF(AND(#REF!=$X$68,#REF!=$AM$184),#REF!,"0")</f>
        <v>#REF!</v>
      </c>
      <c r="BD119" s="72" t="e">
        <f t="shared" ref="BD119" si="315">IF(AND(#REF!=$X$69,#REF!=$AM$184),#REF!,"0")</f>
        <v>#REF!</v>
      </c>
      <c r="BE119" s="72" t="e">
        <f t="shared" ref="BE119" si="316">IF(AND(#REF!=$X$70,#REF!=$AM$184),#REF!,"0")</f>
        <v>#REF!</v>
      </c>
      <c r="BF119" s="72" t="e">
        <f t="shared" ref="BF119" si="317">IF(AND(#REF!=$X$71,#REF!=$AM$184),#REF!,"0")</f>
        <v>#REF!</v>
      </c>
      <c r="BG119" s="72" t="e">
        <f t="shared" ref="BG119" si="318">IF(AND(#REF!=$X$72,#REF!=$AM$184),#REF!,"0")</f>
        <v>#REF!</v>
      </c>
      <c r="BH119" s="72" t="e">
        <f t="shared" ref="BH119" si="319">IF(AND(#REF!=$X$73,#REF!=$AM$184),#REF!,"0")</f>
        <v>#REF!</v>
      </c>
      <c r="BI119" s="73" t="e">
        <f t="shared" ref="BI119" si="320">IF(AND(#REF!=$X$74,#REF!=$AM$184),#REF!,"0")</f>
        <v>#REF!</v>
      </c>
      <c r="BJ119"/>
      <c r="BK119" s="74"/>
      <c r="BL119"/>
      <c r="BQ119" s="1" t="e">
        <f t="shared" si="306"/>
        <v>#REF!</v>
      </c>
      <c r="BR119" s="1" t="e">
        <f t="shared" si="307"/>
        <v>#REF!</v>
      </c>
      <c r="BS119" s="1" t="e">
        <f t="shared" si="308"/>
        <v>#REF!</v>
      </c>
      <c r="BT119" s="1" t="e">
        <f t="shared" si="309"/>
        <v>#REF!</v>
      </c>
      <c r="BU119" s="68" t="e">
        <f t="shared" si="310"/>
        <v>#REF!</v>
      </c>
    </row>
    <row r="120" spans="34:73">
      <c r="AH120"/>
      <c r="AK120" s="74"/>
      <c r="AL120"/>
      <c r="AM120"/>
      <c r="AN120" s="86"/>
      <c r="AO120" s="67" t="s">
        <v>390</v>
      </c>
      <c r="AP120" s="68"/>
      <c r="AQ120"/>
      <c r="AR120" s="67" t="s">
        <v>391</v>
      </c>
      <c r="AT120" s="68"/>
      <c r="AU120" s="67" t="s">
        <v>62</v>
      </c>
      <c r="AV120" s="68"/>
      <c r="AW120" s="93">
        <v>56</v>
      </c>
      <c r="AY120" s="67"/>
      <c r="AZ120" s="72" t="e">
        <f t="shared" ref="AZ120" si="321">IF(AND(#REF!=$X$65,#REF!=$AM$184),#REF!,"0")</f>
        <v>#REF!</v>
      </c>
      <c r="BA120" s="72" t="e">
        <f t="shared" ref="BA120" si="322">IF(AND(#REF!=$X$66,#REF!=$AM$184),#REF!,"0")</f>
        <v>#REF!</v>
      </c>
      <c r="BB120" s="72" t="e">
        <f t="shared" ref="BB120" si="323">IF(AND(#REF!=$X$67,#REF!=$AM$184),#REF!,"0")</f>
        <v>#REF!</v>
      </c>
      <c r="BC120" s="72" t="e">
        <f t="shared" ref="BC120" si="324">IF(AND(#REF!=$X$68,#REF!=$AM$184),#REF!,"0")</f>
        <v>#REF!</v>
      </c>
      <c r="BD120" s="72" t="e">
        <f t="shared" ref="BD120" si="325">IF(AND(#REF!=$X$69,#REF!=$AM$184),#REF!,"0")</f>
        <v>#REF!</v>
      </c>
      <c r="BE120" s="72" t="e">
        <f t="shared" ref="BE120" si="326">IF(AND(#REF!=$X$70,#REF!=$AM$184),#REF!,"0")</f>
        <v>#REF!</v>
      </c>
      <c r="BF120" s="72" t="e">
        <f t="shared" ref="BF120" si="327">IF(AND(#REF!=$X$71,#REF!=$AM$184),#REF!,"0")</f>
        <v>#REF!</v>
      </c>
      <c r="BG120" s="72" t="e">
        <f t="shared" ref="BG120" si="328">IF(AND(#REF!=$X$72,#REF!=$AM$184),#REF!,"0")</f>
        <v>#REF!</v>
      </c>
      <c r="BH120" s="72" t="e">
        <f t="shared" ref="BH120" si="329">IF(AND(#REF!=$X$73,#REF!=$AM$184),#REF!,"0")</f>
        <v>#REF!</v>
      </c>
      <c r="BI120" s="73" t="e">
        <f t="shared" ref="BI120" si="330">IF(AND(#REF!=$X$74,#REF!=$AM$184),#REF!,"0")</f>
        <v>#REF!</v>
      </c>
      <c r="BJ120"/>
      <c r="BK120" s="74"/>
      <c r="BL120" t="s">
        <v>259</v>
      </c>
      <c r="BQ120" s="1" t="e">
        <f>SUM(BQ109+BQ110+BQ111+BQ112+BQ113+BQ114+BQ115+BQ116+BQ117+BQ118+BQ119)</f>
        <v>#REF!</v>
      </c>
      <c r="BR120" s="1" t="e">
        <f>SUM(BR109+BR110+BR111+BR112+BR113+BR114+BR115+BR116+BR117+BR118+BR119)</f>
        <v>#REF!</v>
      </c>
      <c r="BS120" s="1" t="e">
        <f>SUM(BS109+BS110+BS111+BS112+BS113+BS114+BS115+BS116+BS117+BS118+BS119)</f>
        <v>#REF!</v>
      </c>
      <c r="BT120" s="1" t="e">
        <f>SUM(BT109+BT110+BT111+BT112+BT113+BT114+BT115+BT116+BT117+BT118+BT119)</f>
        <v>#REF!</v>
      </c>
      <c r="BU120" s="68" t="e">
        <f>SUM(BU109+BU110+BU111+BU112+BU113+BU114+BU115+BU116+BU117+BU118+BU119)</f>
        <v>#REF!</v>
      </c>
    </row>
    <row r="121" spans="34:73" ht="15.75" thickBot="1">
      <c r="AH121"/>
      <c r="AK121" s="74"/>
      <c r="AL121"/>
      <c r="AM121"/>
      <c r="AN121" s="86"/>
      <c r="AO121" s="67" t="s">
        <v>392</v>
      </c>
      <c r="AP121" s="68"/>
      <c r="AQ121"/>
      <c r="AR121" s="67" t="s">
        <v>393</v>
      </c>
      <c r="AT121" s="68"/>
      <c r="AU121" s="67" t="s">
        <v>394</v>
      </c>
      <c r="AV121" s="68"/>
      <c r="AW121" s="93">
        <v>57</v>
      </c>
      <c r="AY121" s="67"/>
      <c r="AZ121" s="72" t="e">
        <f t="shared" ref="AZ121" si="331">IF(AND(#REF!=$X$65,#REF!=$AM$184),#REF!,"0")</f>
        <v>#REF!</v>
      </c>
      <c r="BA121" s="72" t="e">
        <f t="shared" ref="BA121" si="332">IF(AND(#REF!=$X$66,#REF!=$AM$184),#REF!,"0")</f>
        <v>#REF!</v>
      </c>
      <c r="BB121" s="72" t="e">
        <f t="shared" ref="BB121" si="333">IF(AND(#REF!=$X$67,#REF!=$AM$184),#REF!,"0")</f>
        <v>#REF!</v>
      </c>
      <c r="BC121" s="72" t="e">
        <f t="shared" ref="BC121" si="334">IF(AND(#REF!=$X$68,#REF!=$AM$184),#REF!,"0")</f>
        <v>#REF!</v>
      </c>
      <c r="BD121" s="72" t="e">
        <f t="shared" ref="BD121" si="335">IF(AND(#REF!=$X$69,#REF!=$AM$184),#REF!,"0")</f>
        <v>#REF!</v>
      </c>
      <c r="BE121" s="72" t="e">
        <f t="shared" ref="BE121" si="336">IF(AND(#REF!=$X$70,#REF!=$AM$184),#REF!,"0")</f>
        <v>#REF!</v>
      </c>
      <c r="BF121" s="72" t="e">
        <f t="shared" ref="BF121" si="337">IF(AND(#REF!=$X$71,#REF!=$AM$184),#REF!,"0")</f>
        <v>#REF!</v>
      </c>
      <c r="BG121" s="72" t="e">
        <f t="shared" ref="BG121" si="338">IF(AND(#REF!=$X$72,#REF!=$AM$184),#REF!,"0")</f>
        <v>#REF!</v>
      </c>
      <c r="BH121" s="72" t="e">
        <f t="shared" ref="BH121" si="339">IF(AND(#REF!=$X$73,#REF!=$AM$184),#REF!,"0")</f>
        <v>#REF!</v>
      </c>
      <c r="BI121" s="73" t="e">
        <f t="shared" ref="BI121" si="340">IF(AND(#REF!=$X$74,#REF!=$AM$184),#REF!,"0")</f>
        <v>#REF!</v>
      </c>
      <c r="BJ121"/>
      <c r="BK121" s="89"/>
      <c r="BL121" s="85"/>
      <c r="BM121" s="53"/>
      <c r="BN121" s="53"/>
      <c r="BO121" s="53"/>
      <c r="BP121" s="53"/>
      <c r="BQ121" s="53"/>
      <c r="BR121" s="53"/>
      <c r="BS121" s="53"/>
      <c r="BT121" s="53"/>
      <c r="BU121" s="84"/>
    </row>
    <row r="122" spans="34:73">
      <c r="AH122"/>
      <c r="AK122" s="67"/>
      <c r="AN122" s="68"/>
      <c r="AO122" s="67" t="s">
        <v>249</v>
      </c>
      <c r="AP122" s="68"/>
      <c r="AQ122"/>
      <c r="AR122" s="67" t="s">
        <v>395</v>
      </c>
      <c r="AT122" s="68"/>
      <c r="AU122" s="74" t="s">
        <v>396</v>
      </c>
      <c r="AV122" s="68"/>
      <c r="AW122" s="93">
        <v>58</v>
      </c>
      <c r="AY122" s="67"/>
      <c r="AZ122" s="72" t="e">
        <f t="shared" ref="AZ122:AZ127" si="341">IF(AND(#REF!=$X$65,#REF!=$AM$184),#REF!,"0")</f>
        <v>#REF!</v>
      </c>
      <c r="BA122" s="72" t="e">
        <f t="shared" ref="BA122:BA127" si="342">IF(AND(#REF!=$X$66,#REF!=$AM$184),#REF!,"0")</f>
        <v>#REF!</v>
      </c>
      <c r="BB122" s="72" t="e">
        <f t="shared" ref="BB122:BB127" si="343">IF(AND(#REF!=$X$67,#REF!=$AM$184),#REF!,"0")</f>
        <v>#REF!</v>
      </c>
      <c r="BC122" s="72" t="e">
        <f t="shared" ref="BC122:BC127" si="344">IF(AND(#REF!=$X$68,#REF!=$AM$184),#REF!,"0")</f>
        <v>#REF!</v>
      </c>
      <c r="BD122" s="72" t="e">
        <f t="shared" ref="BD122:BD127" si="345">IF(AND(#REF!=$X$69,#REF!=$AM$184),#REF!,"0")</f>
        <v>#REF!</v>
      </c>
      <c r="BE122" s="72" t="e">
        <f t="shared" ref="BE122:BE127" si="346">IF(AND(#REF!=$X$70,#REF!=$AM$184),#REF!,"0")</f>
        <v>#REF!</v>
      </c>
      <c r="BF122" s="72" t="e">
        <f t="shared" ref="BF122:BF127" si="347">IF(AND(#REF!=$X$71,#REF!=$AM$184),#REF!,"0")</f>
        <v>#REF!</v>
      </c>
      <c r="BG122" s="72" t="e">
        <f t="shared" ref="BG122:BG127" si="348">IF(AND(#REF!=$X$72,#REF!=$AM$184),#REF!,"0")</f>
        <v>#REF!</v>
      </c>
      <c r="BH122" s="72" t="e">
        <f t="shared" ref="BH122:BH127" si="349">IF(AND(#REF!=$X$73,#REF!=$AM$184),#REF!,"0")</f>
        <v>#REF!</v>
      </c>
      <c r="BI122" s="73" t="e">
        <f t="shared" ref="BI122:BI127" si="350">IF(AND(#REF!=$X$74,#REF!=$AM$184),#REF!,"0")</f>
        <v>#REF!</v>
      </c>
      <c r="BJ122"/>
      <c r="BK122"/>
      <c r="BL122"/>
      <c r="BU122" s="56"/>
    </row>
    <row r="123" spans="34:73">
      <c r="AH123"/>
      <c r="AK123" s="67"/>
      <c r="AN123" s="68"/>
      <c r="AO123" s="67"/>
      <c r="AP123" s="68"/>
      <c r="AQ123"/>
      <c r="AR123" s="67" t="s">
        <v>397</v>
      </c>
      <c r="AS123"/>
      <c r="AT123" s="86"/>
      <c r="AU123" s="74" t="s">
        <v>398</v>
      </c>
      <c r="AV123" s="68"/>
      <c r="AW123" s="93">
        <v>59</v>
      </c>
      <c r="AY123" s="67"/>
      <c r="AZ123" s="72" t="e">
        <f t="shared" si="341"/>
        <v>#REF!</v>
      </c>
      <c r="BA123" s="72" t="e">
        <f t="shared" si="342"/>
        <v>#REF!</v>
      </c>
      <c r="BB123" s="72" t="e">
        <f t="shared" si="343"/>
        <v>#REF!</v>
      </c>
      <c r="BC123" s="72" t="e">
        <f t="shared" si="344"/>
        <v>#REF!</v>
      </c>
      <c r="BD123" s="72" t="e">
        <f t="shared" si="345"/>
        <v>#REF!</v>
      </c>
      <c r="BE123" s="72" t="e">
        <f t="shared" si="346"/>
        <v>#REF!</v>
      </c>
      <c r="BF123" s="72" t="e">
        <f t="shared" si="347"/>
        <v>#REF!</v>
      </c>
      <c r="BG123" s="72" t="e">
        <f t="shared" si="348"/>
        <v>#REF!</v>
      </c>
      <c r="BH123" s="72" t="e">
        <f t="shared" si="349"/>
        <v>#REF!</v>
      </c>
      <c r="BI123" s="73" t="e">
        <f t="shared" si="350"/>
        <v>#REF!</v>
      </c>
      <c r="BJ123"/>
      <c r="BK123"/>
      <c r="BL123"/>
      <c r="BM123"/>
    </row>
    <row r="124" spans="34:73" ht="15.75" thickBot="1">
      <c r="AH124"/>
      <c r="AK124" s="67"/>
      <c r="AN124" s="68"/>
      <c r="AO124" s="78"/>
      <c r="AP124" s="84"/>
      <c r="AQ124"/>
      <c r="AR124" s="78" t="s">
        <v>399</v>
      </c>
      <c r="AS124" s="53"/>
      <c r="AT124" s="84"/>
      <c r="AU124" s="67" t="s">
        <v>400</v>
      </c>
      <c r="AV124" s="68"/>
      <c r="AW124" s="93">
        <v>60</v>
      </c>
      <c r="AY124" s="67"/>
      <c r="AZ124" s="72" t="e">
        <f t="shared" si="341"/>
        <v>#REF!</v>
      </c>
      <c r="BA124" s="72" t="e">
        <f t="shared" si="342"/>
        <v>#REF!</v>
      </c>
      <c r="BB124" s="72" t="e">
        <f t="shared" si="343"/>
        <v>#REF!</v>
      </c>
      <c r="BC124" s="72" t="e">
        <f t="shared" si="344"/>
        <v>#REF!</v>
      </c>
      <c r="BD124" s="72" t="e">
        <f t="shared" si="345"/>
        <v>#REF!</v>
      </c>
      <c r="BE124" s="72" t="e">
        <f t="shared" si="346"/>
        <v>#REF!</v>
      </c>
      <c r="BF124" s="72" t="e">
        <f t="shared" si="347"/>
        <v>#REF!</v>
      </c>
      <c r="BG124" s="72" t="e">
        <f t="shared" si="348"/>
        <v>#REF!</v>
      </c>
      <c r="BH124" s="72" t="e">
        <f t="shared" si="349"/>
        <v>#REF!</v>
      </c>
      <c r="BI124" s="73" t="e">
        <f t="shared" si="350"/>
        <v>#REF!</v>
      </c>
      <c r="BJ124"/>
      <c r="BK124"/>
      <c r="BL124"/>
      <c r="BM124"/>
    </row>
    <row r="125" spans="34:73">
      <c r="AH125"/>
      <c r="AK125" s="74"/>
      <c r="AL125"/>
      <c r="AN125" s="86"/>
      <c r="AO125" s="1" t="s">
        <v>94</v>
      </c>
      <c r="AQ125" s="61"/>
      <c r="AR125" s="59"/>
      <c r="AU125" s="67" t="s">
        <v>401</v>
      </c>
      <c r="AV125" s="68"/>
      <c r="AW125" s="93">
        <v>61</v>
      </c>
      <c r="AY125" s="67"/>
      <c r="AZ125" s="72" t="e">
        <f t="shared" si="341"/>
        <v>#REF!</v>
      </c>
      <c r="BA125" s="72" t="e">
        <f t="shared" si="342"/>
        <v>#REF!</v>
      </c>
      <c r="BB125" s="72" t="e">
        <f t="shared" si="343"/>
        <v>#REF!</v>
      </c>
      <c r="BC125" s="72" t="e">
        <f t="shared" si="344"/>
        <v>#REF!</v>
      </c>
      <c r="BD125" s="72" t="e">
        <f t="shared" si="345"/>
        <v>#REF!</v>
      </c>
      <c r="BE125" s="72" t="e">
        <f t="shared" si="346"/>
        <v>#REF!</v>
      </c>
      <c r="BF125" s="72" t="e">
        <f t="shared" si="347"/>
        <v>#REF!</v>
      </c>
      <c r="BG125" s="72" t="e">
        <f t="shared" si="348"/>
        <v>#REF!</v>
      </c>
      <c r="BH125" s="72" t="e">
        <f t="shared" si="349"/>
        <v>#REF!</v>
      </c>
      <c r="BI125" s="73" t="e">
        <f t="shared" si="350"/>
        <v>#REF!</v>
      </c>
      <c r="BJ125"/>
      <c r="BK125"/>
      <c r="BL125"/>
      <c r="BM125"/>
    </row>
    <row r="126" spans="34:73">
      <c r="AH126"/>
      <c r="AK126" s="74"/>
      <c r="AL126"/>
      <c r="AN126" s="86"/>
      <c r="AO126" s="1" t="s">
        <v>97</v>
      </c>
      <c r="AR126" s="59"/>
      <c r="AU126" s="74" t="s">
        <v>402</v>
      </c>
      <c r="AV126" s="68"/>
      <c r="AW126" s="93">
        <v>62</v>
      </c>
      <c r="AY126" s="67"/>
      <c r="AZ126" s="72" t="e">
        <f t="shared" si="341"/>
        <v>#REF!</v>
      </c>
      <c r="BA126" s="72" t="e">
        <f t="shared" si="342"/>
        <v>#REF!</v>
      </c>
      <c r="BB126" s="72" t="e">
        <f t="shared" si="343"/>
        <v>#REF!</v>
      </c>
      <c r="BC126" s="72" t="e">
        <f t="shared" si="344"/>
        <v>#REF!</v>
      </c>
      <c r="BD126" s="72" t="e">
        <f t="shared" si="345"/>
        <v>#REF!</v>
      </c>
      <c r="BE126" s="72" t="e">
        <f t="shared" si="346"/>
        <v>#REF!</v>
      </c>
      <c r="BF126" s="72" t="e">
        <f t="shared" si="347"/>
        <v>#REF!</v>
      </c>
      <c r="BG126" s="72" t="e">
        <f t="shared" si="348"/>
        <v>#REF!</v>
      </c>
      <c r="BH126" s="72" t="e">
        <f t="shared" si="349"/>
        <v>#REF!</v>
      </c>
      <c r="BI126" s="73" t="e">
        <f t="shared" si="350"/>
        <v>#REF!</v>
      </c>
      <c r="BJ126"/>
      <c r="BK126"/>
      <c r="BL126"/>
      <c r="BM126"/>
    </row>
    <row r="127" spans="34:73">
      <c r="AH127"/>
      <c r="AK127" s="67"/>
      <c r="AN127" s="86"/>
      <c r="AO127" s="1" t="s">
        <v>403</v>
      </c>
      <c r="AR127" s="59"/>
      <c r="AU127" s="74" t="s">
        <v>404</v>
      </c>
      <c r="AV127" s="68"/>
      <c r="AW127" s="93">
        <v>63</v>
      </c>
      <c r="AY127" s="67"/>
      <c r="AZ127" s="72" t="e">
        <f t="shared" si="341"/>
        <v>#REF!</v>
      </c>
      <c r="BA127" s="72" t="e">
        <f t="shared" si="342"/>
        <v>#REF!</v>
      </c>
      <c r="BB127" s="72" t="e">
        <f t="shared" si="343"/>
        <v>#REF!</v>
      </c>
      <c r="BC127" s="72" t="e">
        <f t="shared" si="344"/>
        <v>#REF!</v>
      </c>
      <c r="BD127" s="72" t="e">
        <f t="shared" si="345"/>
        <v>#REF!</v>
      </c>
      <c r="BE127" s="72" t="e">
        <f t="shared" si="346"/>
        <v>#REF!</v>
      </c>
      <c r="BF127" s="72" t="e">
        <f t="shared" si="347"/>
        <v>#REF!</v>
      </c>
      <c r="BG127" s="72" t="e">
        <f t="shared" si="348"/>
        <v>#REF!</v>
      </c>
      <c r="BH127" s="72" t="e">
        <f t="shared" si="349"/>
        <v>#REF!</v>
      </c>
      <c r="BI127" s="73" t="e">
        <f t="shared" si="350"/>
        <v>#REF!</v>
      </c>
      <c r="BJ127"/>
      <c r="BK127"/>
      <c r="BL127"/>
      <c r="BM127"/>
    </row>
    <row r="128" spans="34:73" ht="15.75" thickBot="1">
      <c r="AH128"/>
      <c r="AK128" s="74"/>
      <c r="AL128"/>
      <c r="AM128"/>
      <c r="AN128" s="86"/>
      <c r="AO128" s="1" t="s">
        <v>405</v>
      </c>
      <c r="AR128" s="59"/>
      <c r="AU128" s="67" t="s">
        <v>406</v>
      </c>
      <c r="AV128" s="86"/>
      <c r="AW128" s="93">
        <v>64</v>
      </c>
      <c r="AY128" s="67"/>
      <c r="AZ128" s="72"/>
      <c r="BA128" s="72"/>
      <c r="BB128" s="72"/>
      <c r="BC128" s="72"/>
      <c r="BD128" s="72"/>
      <c r="BE128" s="72"/>
      <c r="BF128" s="72"/>
      <c r="BG128" s="72"/>
      <c r="BH128" s="72"/>
      <c r="BI128" s="73"/>
      <c r="BJ128"/>
      <c r="BK128"/>
      <c r="BL128"/>
      <c r="BM128"/>
    </row>
    <row r="129" spans="34:65">
      <c r="AH129"/>
      <c r="AK129" s="74"/>
      <c r="AL129"/>
      <c r="AM129"/>
      <c r="AN129" s="86"/>
      <c r="AO129" s="1" t="s">
        <v>106</v>
      </c>
      <c r="AR129" s="59"/>
      <c r="AU129" s="67" t="s">
        <v>407</v>
      </c>
      <c r="AV129" s="86"/>
      <c r="AW129" s="93">
        <v>65</v>
      </c>
      <c r="AY129" s="66" t="s">
        <v>61</v>
      </c>
      <c r="AZ129" s="64" t="s">
        <v>199</v>
      </c>
      <c r="BA129" s="64" t="s">
        <v>200</v>
      </c>
      <c r="BB129" s="64" t="s">
        <v>201</v>
      </c>
      <c r="BC129" s="64" t="s">
        <v>202</v>
      </c>
      <c r="BD129" s="64" t="s">
        <v>203</v>
      </c>
      <c r="BE129" s="64" t="s">
        <v>204</v>
      </c>
      <c r="BF129" s="64" t="s">
        <v>205</v>
      </c>
      <c r="BG129" s="64" t="s">
        <v>295</v>
      </c>
      <c r="BH129" s="64" t="s">
        <v>207</v>
      </c>
      <c r="BI129" s="65" t="s">
        <v>208</v>
      </c>
      <c r="BJ129"/>
      <c r="BK129"/>
      <c r="BL129"/>
      <c r="BM129"/>
    </row>
    <row r="130" spans="34:65">
      <c r="AH130"/>
      <c r="AK130" s="74"/>
      <c r="AL130"/>
      <c r="AM130"/>
      <c r="AN130" s="86"/>
      <c r="AO130" s="1" t="s">
        <v>109</v>
      </c>
      <c r="AR130" s="59"/>
      <c r="AU130" s="74" t="s">
        <v>408</v>
      </c>
      <c r="AV130" s="86"/>
      <c r="AW130" s="93">
        <v>66</v>
      </c>
      <c r="AY130" s="67"/>
      <c r="AZ130" s="72" t="e">
        <f>IF(AND(#REF!=$X$65,#REF!=$AM$185),#REF!,"0")</f>
        <v>#REF!</v>
      </c>
      <c r="BA130" s="72" t="e">
        <f>IF(AND(#REF!=$X$66,#REF!=$AM$185),#REF!,"0")</f>
        <v>#REF!</v>
      </c>
      <c r="BB130" s="72" t="e">
        <f>IF(AND(#REF!=$X$67,#REF!=$AM$185),#REF!,"0")</f>
        <v>#REF!</v>
      </c>
      <c r="BC130" s="72" t="e">
        <f>IF(AND(#REF!=$X$68,#REF!=$AM$185),#REF!,"0")</f>
        <v>#REF!</v>
      </c>
      <c r="BD130" s="72" t="e">
        <f>IF(AND(#REF!=$X$69,#REF!=$AM$185),#REF!,"0")</f>
        <v>#REF!</v>
      </c>
      <c r="BE130" s="72" t="e">
        <f>IF(AND(#REF!=$X$70,#REF!=$AM$185),#REF!,"0")</f>
        <v>#REF!</v>
      </c>
      <c r="BF130" s="72" t="e">
        <f>IF(AND(#REF!=$X$71,#REF!=$AM$185),#REF!,"0")</f>
        <v>#REF!</v>
      </c>
      <c r="BG130" s="72" t="e">
        <f>IF(AND(#REF!=$X$72,#REF!=$AM$185),#REF!,"0")</f>
        <v>#REF!</v>
      </c>
      <c r="BH130" s="72" t="e">
        <f>IF(AND(#REF!=$X$73,#REF!=$AM$185),#REF!,"0")</f>
        <v>#REF!</v>
      </c>
      <c r="BI130" s="73" t="e">
        <f>IF(AND(#REF!=$X$74,#REF!=$AM$185),#REF!,"0")</f>
        <v>#REF!</v>
      </c>
      <c r="BJ130"/>
      <c r="BK130"/>
      <c r="BL130"/>
      <c r="BM130"/>
    </row>
    <row r="131" spans="34:65">
      <c r="AH131"/>
      <c r="AK131" s="74"/>
      <c r="AL131"/>
      <c r="AM131"/>
      <c r="AN131" s="86"/>
      <c r="AO131" s="1" t="s">
        <v>409</v>
      </c>
      <c r="AR131" s="59"/>
      <c r="AU131" s="74" t="s">
        <v>410</v>
      </c>
      <c r="AV131" s="86"/>
      <c r="AW131" s="93">
        <v>67</v>
      </c>
      <c r="AY131" s="67"/>
      <c r="AZ131" s="72" t="e">
        <f>IF(AND(#REF!=$X$65,#REF!=$AM$185),#REF!,"0")</f>
        <v>#REF!</v>
      </c>
      <c r="BA131" s="72" t="e">
        <f>IF(AND(#REF!=$X$66,#REF!=$AM$185),#REF!,"0")</f>
        <v>#REF!</v>
      </c>
      <c r="BB131" s="72" t="e">
        <f>IF(AND(#REF!=$X$67,#REF!=$AM$185),#REF!,"0")</f>
        <v>#REF!</v>
      </c>
      <c r="BC131" s="72" t="e">
        <f>IF(AND(#REF!=$X$68,#REF!=$AM$185),#REF!,"0")</f>
        <v>#REF!</v>
      </c>
      <c r="BD131" s="72" t="e">
        <f>IF(AND(#REF!=$X$69,#REF!=$AM$185),#REF!,"0")</f>
        <v>#REF!</v>
      </c>
      <c r="BE131" s="72" t="e">
        <f>IF(AND(#REF!=$X$70,#REF!=$AM$185),#REF!,"0")</f>
        <v>#REF!</v>
      </c>
      <c r="BF131" s="72" t="e">
        <f>IF(AND(#REF!=$X$71,#REF!=$AM$185),#REF!,"0")</f>
        <v>#REF!</v>
      </c>
      <c r="BG131" s="72" t="e">
        <f>IF(AND(#REF!=$X$72,#REF!=$AM$185),#REF!,"0")</f>
        <v>#REF!</v>
      </c>
      <c r="BH131" s="72" t="e">
        <f>IF(AND(#REF!=$X$73,#REF!=$AM$185),#REF!,"0")</f>
        <v>#REF!</v>
      </c>
      <c r="BI131" s="73" t="e">
        <f>IF(AND(#REF!=$X$74,#REF!=$AM$185),#REF!,"0")</f>
        <v>#REF!</v>
      </c>
      <c r="BJ131"/>
      <c r="BK131"/>
      <c r="BL131"/>
      <c r="BM131"/>
    </row>
    <row r="132" spans="34:65">
      <c r="AH132"/>
      <c r="AK132" s="74"/>
      <c r="AL132"/>
      <c r="AM132"/>
      <c r="AN132" s="86"/>
      <c r="AO132" s="1" t="s">
        <v>115</v>
      </c>
      <c r="AR132" s="59"/>
      <c r="AU132" s="67" t="s">
        <v>411</v>
      </c>
      <c r="AV132" s="86"/>
      <c r="AW132" s="93">
        <v>68</v>
      </c>
      <c r="AY132" s="67"/>
      <c r="AZ132" s="72" t="e">
        <f t="shared" ref="AZ132" si="351">IF(AND(#REF!=$X$65,#REF!=$AM$185),#REF!,"0")</f>
        <v>#REF!</v>
      </c>
      <c r="BA132" s="72" t="e">
        <f t="shared" ref="BA132" si="352">IF(AND(#REF!=$X$66,#REF!=$AM$185),#REF!,"0")</f>
        <v>#REF!</v>
      </c>
      <c r="BB132" s="72" t="e">
        <f t="shared" ref="BB132" si="353">IF(AND(#REF!=$X$67,#REF!=$AM$185),#REF!,"0")</f>
        <v>#REF!</v>
      </c>
      <c r="BC132" s="72" t="e">
        <f t="shared" ref="BC132" si="354">IF(AND(#REF!=$X$68,#REF!=$AM$185),#REF!,"0")</f>
        <v>#REF!</v>
      </c>
      <c r="BD132" s="72" t="e">
        <f t="shared" ref="BD132" si="355">IF(AND(#REF!=$X$69,#REF!=$AM$185),#REF!,"0")</f>
        <v>#REF!</v>
      </c>
      <c r="BE132" s="72" t="e">
        <f t="shared" ref="BE132" si="356">IF(AND(#REF!=$X$70,#REF!=$AM$185),#REF!,"0")</f>
        <v>#REF!</v>
      </c>
      <c r="BF132" s="72" t="e">
        <f t="shared" ref="BF132" si="357">IF(AND(#REF!=$AM$242,#REF!=$AM$185),#REF!,"0")</f>
        <v>#REF!</v>
      </c>
      <c r="BG132" s="72" t="e">
        <f t="shared" ref="BG132" si="358">IF(AND(#REF!=$X$72,#REF!=$AM$185),#REF!,"0")</f>
        <v>#REF!</v>
      </c>
      <c r="BH132" s="72" t="e">
        <f t="shared" ref="BH132" si="359">IF(AND(#REF!=$X$73,#REF!=$AM$185),#REF!,"0")</f>
        <v>#REF!</v>
      </c>
      <c r="BI132" s="73" t="e">
        <f t="shared" ref="BI132" si="360">IF(AND(#REF!=$X$74,#REF!=$AM$185),#REF!,"0")</f>
        <v>#REF!</v>
      </c>
      <c r="BJ132"/>
      <c r="BK132"/>
      <c r="BL132"/>
      <c r="BM132"/>
    </row>
    <row r="133" spans="34:65">
      <c r="AH133"/>
      <c r="AK133" s="74"/>
      <c r="AL133"/>
      <c r="AM133"/>
      <c r="AN133" s="86"/>
      <c r="AO133" s="1" t="s">
        <v>118</v>
      </c>
      <c r="AR133" s="59"/>
      <c r="AU133" s="67" t="s">
        <v>64</v>
      </c>
      <c r="AV133" s="86"/>
      <c r="AW133" s="93">
        <v>69</v>
      </c>
      <c r="AY133" s="67"/>
      <c r="AZ133" s="72" t="e">
        <f t="shared" ref="AZ133" si="361">IF(AND(#REF!=$X$65,#REF!=$AM$185),#REF!,"0")</f>
        <v>#REF!</v>
      </c>
      <c r="BA133" s="72" t="e">
        <f t="shared" ref="BA133" si="362">IF(AND(#REF!=$X$66,#REF!=$AM$185),#REF!,"0")</f>
        <v>#REF!</v>
      </c>
      <c r="BB133" s="72" t="e">
        <f t="shared" ref="BB133" si="363">IF(AND(#REF!=$X$67,#REF!=$AM$185),#REF!,"0")</f>
        <v>#REF!</v>
      </c>
      <c r="BC133" s="72" t="e">
        <f t="shared" ref="BC133" si="364">IF(AND(#REF!=$X$68,#REF!=$AM$185),#REF!,"0")</f>
        <v>#REF!</v>
      </c>
      <c r="BD133" s="72" t="e">
        <f t="shared" ref="BD133" si="365">IF(AND(#REF!=$X$69,#REF!=$AM$185),#REF!,"0")</f>
        <v>#REF!</v>
      </c>
      <c r="BE133" s="72" t="e">
        <f t="shared" ref="BE133" si="366">IF(AND(#REF!=$X$70,#REF!=$AM$185),#REF!,"0")</f>
        <v>#REF!</v>
      </c>
      <c r="BF133" s="72" t="e">
        <f t="shared" ref="BF133" si="367">IF(AND(#REF!=$AM$242,#REF!=$AM$185),#REF!,"0")</f>
        <v>#REF!</v>
      </c>
      <c r="BG133" s="72" t="e">
        <f t="shared" ref="BG133" si="368">IF(AND(#REF!=$X$72,#REF!=$AM$185),#REF!,"0")</f>
        <v>#REF!</v>
      </c>
      <c r="BH133" s="72" t="e">
        <f t="shared" ref="BH133" si="369">IF(AND(#REF!=$X$73,#REF!=$AM$185),#REF!,"0")</f>
        <v>#REF!</v>
      </c>
      <c r="BI133" s="73" t="e">
        <f t="shared" ref="BI133" si="370">IF(AND(#REF!=$X$74,#REF!=$AM$185),#REF!,"0")</f>
        <v>#REF!</v>
      </c>
      <c r="BJ133"/>
      <c r="BK133"/>
      <c r="BL133"/>
      <c r="BM133"/>
    </row>
    <row r="134" spans="34:65">
      <c r="AH134"/>
      <c r="AK134" s="74"/>
      <c r="AL134"/>
      <c r="AM134"/>
      <c r="AN134" s="86"/>
      <c r="AO134" s="1" t="s">
        <v>121</v>
      </c>
      <c r="AR134" s="59"/>
      <c r="AU134" s="74" t="s">
        <v>412</v>
      </c>
      <c r="AV134" s="86"/>
      <c r="AW134" s="93">
        <v>70</v>
      </c>
      <c r="AY134" s="67"/>
      <c r="AZ134" s="72" t="e">
        <f t="shared" ref="AZ134" si="371">IF(AND(#REF!=$X$65,#REF!=$AM$185),#REF!,"0")</f>
        <v>#REF!</v>
      </c>
      <c r="BA134" s="72" t="e">
        <f t="shared" ref="BA134" si="372">IF(AND(#REF!=$X$66,#REF!=$AM$185),#REF!,"0")</f>
        <v>#REF!</v>
      </c>
      <c r="BB134" s="72" t="e">
        <f t="shared" ref="BB134" si="373">IF(AND(#REF!=$X$67,#REF!=$AM$185),#REF!,"0")</f>
        <v>#REF!</v>
      </c>
      <c r="BC134" s="72" t="e">
        <f t="shared" ref="BC134" si="374">IF(AND(#REF!=$X$68,#REF!=$AM$185),#REF!,"0")</f>
        <v>#REF!</v>
      </c>
      <c r="BD134" s="72" t="e">
        <f t="shared" ref="BD134" si="375">IF(AND(#REF!=$X$69,#REF!=$AM$185),#REF!,"0")</f>
        <v>#REF!</v>
      </c>
      <c r="BE134" s="72" t="e">
        <f t="shared" ref="BE134" si="376">IF(AND(#REF!=$X$70,#REF!=$AM$185),#REF!,"0")</f>
        <v>#REF!</v>
      </c>
      <c r="BF134" s="72" t="e">
        <f t="shared" ref="BF134" si="377">IF(AND(#REF!=$AM$242,#REF!=$AM$185),#REF!,"0")</f>
        <v>#REF!</v>
      </c>
      <c r="BG134" s="72" t="e">
        <f t="shared" ref="BG134" si="378">IF(AND(#REF!=$X$72,#REF!=$AM$185),#REF!,"0")</f>
        <v>#REF!</v>
      </c>
      <c r="BH134" s="72" t="e">
        <f t="shared" ref="BH134" si="379">IF(AND(#REF!=$X$73,#REF!=$AM$185),#REF!,"0")</f>
        <v>#REF!</v>
      </c>
      <c r="BI134" s="73" t="e">
        <f t="shared" ref="BI134" si="380">IF(AND(#REF!=$X$74,#REF!=$AM$185),#REF!,"0")</f>
        <v>#REF!</v>
      </c>
    </row>
    <row r="135" spans="34:65">
      <c r="AH135"/>
      <c r="AK135" s="67"/>
      <c r="AN135" s="86"/>
      <c r="AO135" s="1" t="s">
        <v>124</v>
      </c>
      <c r="AR135" s="59"/>
      <c r="AU135" s="74" t="s">
        <v>413</v>
      </c>
      <c r="AV135" s="86"/>
      <c r="AW135" s="93">
        <v>71</v>
      </c>
      <c r="AY135" s="67"/>
      <c r="AZ135" s="72" t="e">
        <f t="shared" ref="AZ135:AZ140" si="381">IF(AND(#REF!=$X$65,#REF!=$AM$185),#REF!,"0")</f>
        <v>#REF!</v>
      </c>
      <c r="BA135" s="72" t="e">
        <f t="shared" ref="BA135:BA140" si="382">IF(AND(#REF!=$X$66,#REF!=$AM$185),#REF!,"0")</f>
        <v>#REF!</v>
      </c>
      <c r="BB135" s="72" t="e">
        <f t="shared" ref="BB135:BB140" si="383">IF(AND(#REF!=$X$67,#REF!=$AM$185),#REF!,"0")</f>
        <v>#REF!</v>
      </c>
      <c r="BC135" s="72" t="e">
        <f t="shared" ref="BC135:BC140" si="384">IF(AND(#REF!=$X$68,#REF!=$AM$185),#REF!,"0")</f>
        <v>#REF!</v>
      </c>
      <c r="BD135" s="72" t="e">
        <f t="shared" ref="BD135:BD140" si="385">IF(AND(#REF!=$X$69,#REF!=$AM$185),#REF!,"0")</f>
        <v>#REF!</v>
      </c>
      <c r="BE135" s="72" t="e">
        <f t="shared" ref="BE135:BE140" si="386">IF(AND(#REF!=$X$70,#REF!=$AM$185),#REF!,"0")</f>
        <v>#REF!</v>
      </c>
      <c r="BF135" s="72" t="e">
        <f t="shared" ref="BF135:BF140" si="387">IF(AND(#REF!=$AM$242,#REF!=$AM$185),#REF!,"0")</f>
        <v>#REF!</v>
      </c>
      <c r="BG135" s="72" t="e">
        <f t="shared" ref="BG135:BG140" si="388">IF(AND(#REF!=$X$72,#REF!=$AM$185),#REF!,"0")</f>
        <v>#REF!</v>
      </c>
      <c r="BH135" s="72" t="e">
        <f t="shared" ref="BH135:BH140" si="389">IF(AND(#REF!=$X$73,#REF!=$AM$185),#REF!,"0")</f>
        <v>#REF!</v>
      </c>
      <c r="BI135" s="73" t="e">
        <f t="shared" ref="BI135:BI140" si="390">IF(AND(#REF!=$X$74,#REF!=$AM$185),#REF!,"0")</f>
        <v>#REF!</v>
      </c>
      <c r="BJ135"/>
      <c r="BK135"/>
      <c r="BL135"/>
    </row>
    <row r="136" spans="34:65">
      <c r="AH136"/>
      <c r="AK136" s="67"/>
      <c r="AN136" s="86"/>
      <c r="AO136" s="1" t="s">
        <v>128</v>
      </c>
      <c r="AR136" s="59"/>
      <c r="AU136" s="67" t="s">
        <v>414</v>
      </c>
      <c r="AV136" s="86"/>
      <c r="AW136" s="93">
        <v>72</v>
      </c>
      <c r="AY136" s="67"/>
      <c r="AZ136" s="72" t="e">
        <f t="shared" si="381"/>
        <v>#REF!</v>
      </c>
      <c r="BA136" s="72" t="e">
        <f t="shared" si="382"/>
        <v>#REF!</v>
      </c>
      <c r="BB136" s="72" t="e">
        <f t="shared" si="383"/>
        <v>#REF!</v>
      </c>
      <c r="BC136" s="72" t="e">
        <f t="shared" si="384"/>
        <v>#REF!</v>
      </c>
      <c r="BD136" s="72" t="e">
        <f t="shared" si="385"/>
        <v>#REF!</v>
      </c>
      <c r="BE136" s="72" t="e">
        <f t="shared" si="386"/>
        <v>#REF!</v>
      </c>
      <c r="BF136" s="72" t="e">
        <f t="shared" si="387"/>
        <v>#REF!</v>
      </c>
      <c r="BG136" s="72" t="e">
        <f t="shared" si="388"/>
        <v>#REF!</v>
      </c>
      <c r="BH136" s="72" t="e">
        <f t="shared" si="389"/>
        <v>#REF!</v>
      </c>
      <c r="BI136" s="73" t="e">
        <f t="shared" si="390"/>
        <v>#REF!</v>
      </c>
      <c r="BJ136"/>
      <c r="BK136"/>
      <c r="BL136"/>
    </row>
    <row r="137" spans="34:65">
      <c r="AH137"/>
      <c r="AK137" s="67"/>
      <c r="AN137" s="86"/>
      <c r="AO137" s="1" t="s">
        <v>131</v>
      </c>
      <c r="AR137" s="59"/>
      <c r="AU137" s="67" t="s">
        <v>416</v>
      </c>
      <c r="AV137" s="86"/>
      <c r="AW137" s="93">
        <v>73</v>
      </c>
      <c r="AY137" s="67"/>
      <c r="AZ137" s="72" t="e">
        <f t="shared" si="381"/>
        <v>#REF!</v>
      </c>
      <c r="BA137" s="72" t="e">
        <f t="shared" si="382"/>
        <v>#REF!</v>
      </c>
      <c r="BB137" s="72" t="e">
        <f t="shared" si="383"/>
        <v>#REF!</v>
      </c>
      <c r="BC137" s="72" t="e">
        <f t="shared" si="384"/>
        <v>#REF!</v>
      </c>
      <c r="BD137" s="72" t="e">
        <f t="shared" si="385"/>
        <v>#REF!</v>
      </c>
      <c r="BE137" s="72" t="e">
        <f t="shared" si="386"/>
        <v>#REF!</v>
      </c>
      <c r="BF137" s="72" t="e">
        <f t="shared" si="387"/>
        <v>#REF!</v>
      </c>
      <c r="BG137" s="72" t="e">
        <f t="shared" si="388"/>
        <v>#REF!</v>
      </c>
      <c r="BH137" s="72" t="e">
        <f t="shared" si="389"/>
        <v>#REF!</v>
      </c>
      <c r="BI137" s="73" t="e">
        <f t="shared" si="390"/>
        <v>#REF!</v>
      </c>
      <c r="BJ137"/>
      <c r="BK137"/>
      <c r="BL137"/>
    </row>
    <row r="138" spans="34:65" ht="15.75" thickBot="1">
      <c r="AH138"/>
      <c r="AK138" s="74"/>
      <c r="AN138" s="86"/>
      <c r="AO138" s="1" t="s">
        <v>95</v>
      </c>
      <c r="AR138" s="59"/>
      <c r="AU138" s="74" t="s">
        <v>418</v>
      </c>
      <c r="AV138" s="86"/>
      <c r="AW138" s="93">
        <v>74</v>
      </c>
      <c r="AY138" s="67"/>
      <c r="AZ138" s="72" t="e">
        <f t="shared" si="381"/>
        <v>#REF!</v>
      </c>
      <c r="BA138" s="72" t="e">
        <f t="shared" si="382"/>
        <v>#REF!</v>
      </c>
      <c r="BB138" s="72" t="e">
        <f t="shared" si="383"/>
        <v>#REF!</v>
      </c>
      <c r="BC138" s="72" t="e">
        <f t="shared" si="384"/>
        <v>#REF!</v>
      </c>
      <c r="BD138" s="72" t="e">
        <f t="shared" si="385"/>
        <v>#REF!</v>
      </c>
      <c r="BE138" s="72" t="e">
        <f t="shared" si="386"/>
        <v>#REF!</v>
      </c>
      <c r="BF138" s="72" t="e">
        <f t="shared" si="387"/>
        <v>#REF!</v>
      </c>
      <c r="BG138" s="72" t="e">
        <f t="shared" si="388"/>
        <v>#REF!</v>
      </c>
      <c r="BH138" s="72" t="e">
        <f t="shared" si="389"/>
        <v>#REF!</v>
      </c>
      <c r="BI138" s="73" t="e">
        <f t="shared" si="390"/>
        <v>#REF!</v>
      </c>
      <c r="BJ138"/>
      <c r="BK138"/>
      <c r="BL138"/>
    </row>
    <row r="139" spans="34:65">
      <c r="AH139"/>
      <c r="AK139" s="67"/>
      <c r="AN139" s="86"/>
      <c r="AO139" s="1" t="s">
        <v>98</v>
      </c>
      <c r="AR139" s="59"/>
      <c r="AS139" s="92">
        <v>1</v>
      </c>
      <c r="AU139" s="74" t="s">
        <v>69</v>
      </c>
      <c r="AV139" s="86"/>
      <c r="AW139" s="93">
        <v>75</v>
      </c>
      <c r="AY139" s="67"/>
      <c r="AZ139" s="72" t="e">
        <f t="shared" si="381"/>
        <v>#REF!</v>
      </c>
      <c r="BA139" s="72" t="e">
        <f t="shared" si="382"/>
        <v>#REF!</v>
      </c>
      <c r="BB139" s="72" t="e">
        <f t="shared" si="383"/>
        <v>#REF!</v>
      </c>
      <c r="BC139" s="72" t="e">
        <f t="shared" si="384"/>
        <v>#REF!</v>
      </c>
      <c r="BD139" s="72" t="e">
        <f t="shared" si="385"/>
        <v>#REF!</v>
      </c>
      <c r="BE139" s="72" t="e">
        <f t="shared" si="386"/>
        <v>#REF!</v>
      </c>
      <c r="BF139" s="72" t="e">
        <f t="shared" si="387"/>
        <v>#REF!</v>
      </c>
      <c r="BG139" s="72" t="e">
        <f t="shared" si="388"/>
        <v>#REF!</v>
      </c>
      <c r="BH139" s="72" t="e">
        <f t="shared" si="389"/>
        <v>#REF!</v>
      </c>
      <c r="BI139" s="73" t="e">
        <f t="shared" si="390"/>
        <v>#REF!</v>
      </c>
      <c r="BJ139"/>
      <c r="BK139"/>
      <c r="BL139"/>
    </row>
    <row r="140" spans="34:65">
      <c r="AH140"/>
      <c r="AK140" s="67"/>
      <c r="AN140" s="86"/>
      <c r="AO140" s="1" t="s">
        <v>421</v>
      </c>
      <c r="AR140" s="59"/>
      <c r="AS140" s="93">
        <v>1</v>
      </c>
      <c r="AU140" s="67" t="s">
        <v>422</v>
      </c>
      <c r="AV140" s="86"/>
      <c r="AW140" s="93">
        <v>76</v>
      </c>
      <c r="AY140" s="67"/>
      <c r="AZ140" s="72" t="e">
        <f t="shared" si="381"/>
        <v>#REF!</v>
      </c>
      <c r="BA140" s="72" t="e">
        <f t="shared" si="382"/>
        <v>#REF!</v>
      </c>
      <c r="BB140" s="72" t="e">
        <f t="shared" si="383"/>
        <v>#REF!</v>
      </c>
      <c r="BC140" s="72" t="e">
        <f t="shared" si="384"/>
        <v>#REF!</v>
      </c>
      <c r="BD140" s="72" t="e">
        <f t="shared" si="385"/>
        <v>#REF!</v>
      </c>
      <c r="BE140" s="72" t="e">
        <f t="shared" si="386"/>
        <v>#REF!</v>
      </c>
      <c r="BF140" s="72" t="e">
        <f t="shared" si="387"/>
        <v>#REF!</v>
      </c>
      <c r="BG140" s="72" t="e">
        <f t="shared" si="388"/>
        <v>#REF!</v>
      </c>
      <c r="BH140" s="72" t="e">
        <f t="shared" si="389"/>
        <v>#REF!</v>
      </c>
      <c r="BI140" s="73" t="e">
        <f t="shared" si="390"/>
        <v>#REF!</v>
      </c>
      <c r="BJ140"/>
      <c r="BK140"/>
      <c r="BL140"/>
    </row>
    <row r="141" spans="34:65" ht="15.75" thickBot="1">
      <c r="AH141"/>
      <c r="AK141" s="67"/>
      <c r="AN141" s="86"/>
      <c r="AO141" s="1" t="s">
        <v>424</v>
      </c>
      <c r="AR141" s="59"/>
      <c r="AS141" s="93">
        <v>1</v>
      </c>
      <c r="AU141" s="67" t="s">
        <v>425</v>
      </c>
      <c r="AV141" s="86"/>
      <c r="AW141" s="93">
        <v>77</v>
      </c>
      <c r="AY141" s="89"/>
      <c r="AZ141" s="85"/>
      <c r="BA141" s="85"/>
      <c r="BB141" s="85"/>
      <c r="BC141" s="85"/>
      <c r="BD141" s="85"/>
      <c r="BE141" s="85"/>
      <c r="BF141" s="85"/>
      <c r="BG141" s="85"/>
      <c r="BH141" s="85"/>
      <c r="BI141" s="142"/>
      <c r="BJ141"/>
      <c r="BK141"/>
      <c r="BL141"/>
    </row>
    <row r="142" spans="34:65">
      <c r="AH142"/>
      <c r="AK142" s="67"/>
      <c r="AN142" s="86"/>
      <c r="AO142" s="1" t="s">
        <v>107</v>
      </c>
      <c r="AR142" s="59"/>
      <c r="AS142" s="93">
        <v>1</v>
      </c>
      <c r="AU142" s="74" t="s">
        <v>427</v>
      </c>
      <c r="AV142" s="68"/>
      <c r="AW142" s="93">
        <v>78</v>
      </c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</row>
    <row r="143" spans="34:65">
      <c r="AH143"/>
      <c r="AK143" s="67"/>
      <c r="AN143" s="86"/>
      <c r="AO143" s="1" t="s">
        <v>110</v>
      </c>
      <c r="AR143" s="59"/>
      <c r="AS143" s="93">
        <v>1</v>
      </c>
      <c r="AU143" s="74" t="s">
        <v>429</v>
      </c>
      <c r="AV143" s="68"/>
      <c r="AW143" s="93">
        <v>79</v>
      </c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</row>
    <row r="144" spans="34:65" ht="15.75" thickBot="1">
      <c r="AH144"/>
      <c r="AK144" s="78"/>
      <c r="AL144" s="53"/>
      <c r="AM144" s="53"/>
      <c r="AN144" s="142"/>
      <c r="AO144" s="1" t="s">
        <v>113</v>
      </c>
      <c r="AR144" s="59"/>
      <c r="AS144" s="93">
        <v>1</v>
      </c>
      <c r="AU144" s="67" t="s">
        <v>431</v>
      </c>
      <c r="AV144" s="68"/>
      <c r="AW144" s="93">
        <v>80</v>
      </c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</row>
    <row r="145" spans="34:64">
      <c r="AH145"/>
      <c r="AK145" s="66" t="s">
        <v>43</v>
      </c>
      <c r="AL145" s="56"/>
      <c r="AM145" s="56"/>
      <c r="AN145" s="57"/>
      <c r="AO145" s="75" t="s">
        <v>116</v>
      </c>
      <c r="AR145" s="59"/>
      <c r="AS145" s="93">
        <v>1</v>
      </c>
      <c r="AU145" s="67" t="s">
        <v>433</v>
      </c>
      <c r="AV145" s="68"/>
      <c r="AW145" s="93">
        <v>81</v>
      </c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</row>
    <row r="146" spans="34:64">
      <c r="AH146"/>
      <c r="AK146" s="67" t="s">
        <v>50</v>
      </c>
      <c r="AN146" s="68"/>
      <c r="AO146" s="75" t="s">
        <v>119</v>
      </c>
      <c r="AR146" s="59"/>
      <c r="AS146" s="93">
        <v>1</v>
      </c>
      <c r="AU146" s="67" t="s">
        <v>435</v>
      </c>
      <c r="AV146" s="68"/>
      <c r="AW146" s="93">
        <v>82</v>
      </c>
    </row>
    <row r="147" spans="34:64">
      <c r="AH147"/>
      <c r="AK147" s="67" t="s">
        <v>54</v>
      </c>
      <c r="AN147" s="68"/>
      <c r="AO147" s="75" t="s">
        <v>122</v>
      </c>
      <c r="AR147" s="59"/>
      <c r="AS147" s="93">
        <v>1</v>
      </c>
      <c r="AU147" s="67" t="s">
        <v>437</v>
      </c>
      <c r="AV147" s="68"/>
      <c r="AW147" s="93">
        <v>83</v>
      </c>
    </row>
    <row r="148" spans="34:64">
      <c r="AH148"/>
      <c r="AK148" s="67" t="s">
        <v>57</v>
      </c>
      <c r="AN148" s="68"/>
      <c r="AO148" s="75" t="s">
        <v>439</v>
      </c>
      <c r="AR148" s="59"/>
      <c r="AS148" s="93">
        <v>1</v>
      </c>
      <c r="AU148" s="67" t="s">
        <v>440</v>
      </c>
      <c r="AV148" s="68"/>
      <c r="AW148" s="93">
        <v>84</v>
      </c>
    </row>
    <row r="149" spans="34:64" ht="15.75" thickBot="1">
      <c r="AH149"/>
      <c r="AK149" s="67" t="s">
        <v>60</v>
      </c>
      <c r="AN149" s="68"/>
      <c r="AO149" s="91" t="s">
        <v>129</v>
      </c>
      <c r="AP149" s="76"/>
      <c r="AQ149" s="76"/>
      <c r="AR149" s="77"/>
      <c r="AS149" s="93">
        <v>1</v>
      </c>
      <c r="AU149" s="67" t="s">
        <v>442</v>
      </c>
      <c r="AV149" s="68"/>
      <c r="AW149" s="93">
        <v>85</v>
      </c>
    </row>
    <row r="150" spans="34:64" ht="15.75" thickBot="1">
      <c r="AH150"/>
      <c r="AK150" s="67" t="s">
        <v>63</v>
      </c>
      <c r="AN150" s="68"/>
      <c r="AS150" s="93">
        <v>1</v>
      </c>
      <c r="AU150" s="67" t="s">
        <v>444</v>
      </c>
      <c r="AV150" s="68"/>
      <c r="AW150" s="93">
        <v>86</v>
      </c>
    </row>
    <row r="151" spans="34:64" ht="15.75" thickBot="1">
      <c r="AH151"/>
      <c r="AK151" s="78" t="s">
        <v>67</v>
      </c>
      <c r="AL151" s="53"/>
      <c r="AM151" s="53"/>
      <c r="AN151" s="84"/>
      <c r="AO151" s="60" t="s">
        <v>165</v>
      </c>
      <c r="AP151" s="62"/>
      <c r="AS151" s="93">
        <v>1</v>
      </c>
      <c r="AU151" s="67" t="s">
        <v>446</v>
      </c>
      <c r="AV151" s="68"/>
      <c r="AW151" s="93">
        <v>87</v>
      </c>
    </row>
    <row r="152" spans="34:64" ht="15.75" thickBot="1">
      <c r="AH152"/>
      <c r="AO152" s="91" t="s">
        <v>448</v>
      </c>
      <c r="AP152" s="77"/>
      <c r="AS152" s="93">
        <v>1</v>
      </c>
      <c r="AU152" s="67" t="s">
        <v>449</v>
      </c>
      <c r="AV152" s="68"/>
      <c r="AW152" s="93">
        <v>88</v>
      </c>
    </row>
    <row r="153" spans="34:64" ht="15.75" thickBot="1">
      <c r="AH153"/>
      <c r="AS153" s="93">
        <v>1</v>
      </c>
      <c r="AU153" s="67" t="s">
        <v>451</v>
      </c>
      <c r="AV153" s="68"/>
      <c r="AW153" s="93">
        <v>89</v>
      </c>
    </row>
    <row r="154" spans="34:64">
      <c r="AH154"/>
      <c r="AK154" s="66" t="s">
        <v>468</v>
      </c>
      <c r="AL154" s="56"/>
      <c r="AM154" s="56"/>
      <c r="AN154" s="57"/>
      <c r="AO154" s="66" t="s">
        <v>453</v>
      </c>
      <c r="AP154" s="56"/>
      <c r="AQ154" s="57"/>
      <c r="AS154" s="93">
        <v>1</v>
      </c>
      <c r="AU154" s="67" t="s">
        <v>454</v>
      </c>
      <c r="AV154" s="68"/>
      <c r="AW154" s="93">
        <v>90</v>
      </c>
    </row>
    <row r="155" spans="34:64">
      <c r="AH155"/>
      <c r="AK155" s="67" t="s">
        <v>469</v>
      </c>
      <c r="AN155" s="68"/>
      <c r="AO155" s="67" t="s">
        <v>456</v>
      </c>
      <c r="AQ155" s="68"/>
      <c r="AS155" s="93">
        <v>1</v>
      </c>
      <c r="AU155" s="67" t="s">
        <v>457</v>
      </c>
      <c r="AV155" s="68"/>
      <c r="AW155" s="93">
        <v>91</v>
      </c>
    </row>
    <row r="156" spans="34:64">
      <c r="AH156"/>
      <c r="AK156" s="67" t="s">
        <v>470</v>
      </c>
      <c r="AN156" s="68"/>
      <c r="AO156" s="67" t="s">
        <v>459</v>
      </c>
      <c r="AQ156" s="68"/>
      <c r="AS156" s="93">
        <v>1</v>
      </c>
      <c r="AU156" s="67" t="s">
        <v>460</v>
      </c>
      <c r="AV156" s="68"/>
      <c r="AW156" s="93">
        <v>92</v>
      </c>
    </row>
    <row r="157" spans="34:64" ht="15.75" thickBot="1">
      <c r="AH157"/>
      <c r="AK157" s="78" t="s">
        <v>471</v>
      </c>
      <c r="AL157" s="53"/>
      <c r="AM157" s="53"/>
      <c r="AN157" s="84"/>
      <c r="AO157" s="67" t="s">
        <v>462</v>
      </c>
      <c r="AQ157" s="68"/>
      <c r="AS157" s="93">
        <v>1</v>
      </c>
      <c r="AU157" s="67" t="s">
        <v>463</v>
      </c>
      <c r="AV157" s="68"/>
      <c r="AW157" s="93">
        <v>93</v>
      </c>
    </row>
    <row r="158" spans="34:64" ht="15.75" thickBot="1">
      <c r="AH158"/>
      <c r="AO158" s="67" t="s">
        <v>465</v>
      </c>
      <c r="AQ158" s="68"/>
      <c r="AS158" s="93">
        <v>1</v>
      </c>
      <c r="AU158" s="78" t="s">
        <v>466</v>
      </c>
      <c r="AV158" s="84"/>
      <c r="AW158" s="93">
        <v>94</v>
      </c>
    </row>
    <row r="159" spans="34:64">
      <c r="AH159"/>
      <c r="AO159" s="67" t="s">
        <v>467</v>
      </c>
      <c r="AQ159" s="68"/>
      <c r="AS159" s="93">
        <v>1</v>
      </c>
      <c r="AW159" s="93">
        <v>95</v>
      </c>
    </row>
    <row r="160" spans="34:64" ht="15.75" thickBot="1">
      <c r="AH160"/>
      <c r="AO160" s="78" t="s">
        <v>102</v>
      </c>
      <c r="AP160" s="53"/>
      <c r="AQ160" s="84"/>
      <c r="AS160" s="93">
        <v>1</v>
      </c>
      <c r="AW160" s="93">
        <v>96</v>
      </c>
    </row>
    <row r="161" spans="34:49" ht="15.75" thickBot="1">
      <c r="AH161"/>
      <c r="AS161" s="93">
        <v>1</v>
      </c>
      <c r="AW161" s="93">
        <v>97</v>
      </c>
    </row>
    <row r="162" spans="34:49" ht="15.75" thickBot="1">
      <c r="AH162"/>
      <c r="AO162" s="140" t="s">
        <v>189</v>
      </c>
      <c r="AS162" s="93">
        <v>1</v>
      </c>
      <c r="AW162" s="93">
        <v>98</v>
      </c>
    </row>
    <row r="163" spans="34:49" ht="15.75" thickBot="1">
      <c r="AH163"/>
      <c r="AS163" s="94">
        <v>1</v>
      </c>
      <c r="AW163" s="93">
        <v>99</v>
      </c>
    </row>
    <row r="164" spans="34:49">
      <c r="AH164"/>
      <c r="AW164" s="93">
        <v>100</v>
      </c>
    </row>
    <row r="165" spans="34:49" ht="15.75" thickBot="1">
      <c r="AW165" s="93">
        <v>101</v>
      </c>
    </row>
    <row r="166" spans="34:49">
      <c r="AO166" s="66" t="s">
        <v>145</v>
      </c>
      <c r="AP166" s="56"/>
      <c r="AQ166" s="56"/>
      <c r="AR166" s="57"/>
      <c r="AW166" s="93">
        <v>102</v>
      </c>
    </row>
    <row r="167" spans="34:49">
      <c r="AO167" s="67" t="s">
        <v>140</v>
      </c>
      <c r="AR167" s="68"/>
      <c r="AW167" s="93">
        <v>103</v>
      </c>
    </row>
    <row r="168" spans="34:49">
      <c r="AO168" s="67" t="s">
        <v>155</v>
      </c>
      <c r="AR168" s="68"/>
      <c r="AW168" s="93">
        <v>104</v>
      </c>
    </row>
    <row r="169" spans="34:49">
      <c r="AO169" s="67" t="s">
        <v>156</v>
      </c>
      <c r="AR169" s="68"/>
      <c r="AW169" s="93">
        <v>105</v>
      </c>
    </row>
    <row r="170" spans="34:49">
      <c r="AO170" s="67" t="s">
        <v>157</v>
      </c>
      <c r="AR170" s="68"/>
      <c r="AW170" s="93">
        <v>106</v>
      </c>
    </row>
    <row r="171" spans="34:49">
      <c r="AO171" s="67" t="s">
        <v>158</v>
      </c>
      <c r="AR171" s="68"/>
      <c r="AW171" s="93">
        <v>107</v>
      </c>
    </row>
    <row r="172" spans="34:49">
      <c r="AO172" s="67" t="s">
        <v>159</v>
      </c>
      <c r="AR172" s="68"/>
      <c r="AW172" s="93">
        <v>108</v>
      </c>
    </row>
    <row r="173" spans="34:49">
      <c r="AO173" s="67" t="s">
        <v>117</v>
      </c>
      <c r="AR173" s="68"/>
      <c r="AW173" s="93">
        <v>109</v>
      </c>
    </row>
    <row r="174" spans="34:49">
      <c r="AO174" s="67" t="s">
        <v>160</v>
      </c>
      <c r="AR174" s="68"/>
      <c r="AW174" s="93">
        <v>110</v>
      </c>
    </row>
    <row r="175" spans="34:49">
      <c r="AO175" s="67" t="s">
        <v>161</v>
      </c>
      <c r="AR175" s="68"/>
      <c r="AW175" s="93">
        <v>111</v>
      </c>
    </row>
    <row r="176" spans="34:49" ht="15.75" thickBot="1">
      <c r="AO176" s="78" t="s">
        <v>136</v>
      </c>
      <c r="AP176" s="53"/>
      <c r="AQ176" s="53"/>
      <c r="AR176" s="84"/>
      <c r="AW176" s="93">
        <v>112</v>
      </c>
    </row>
    <row r="177" spans="49:49">
      <c r="AW177" s="93">
        <v>113</v>
      </c>
    </row>
    <row r="178" spans="49:49">
      <c r="AW178" s="93">
        <v>114</v>
      </c>
    </row>
    <row r="179" spans="49:49">
      <c r="AW179" s="93">
        <v>115</v>
      </c>
    </row>
    <row r="180" spans="49:49">
      <c r="AW180" s="93">
        <v>116</v>
      </c>
    </row>
    <row r="181" spans="49:49">
      <c r="AW181" s="93">
        <v>117</v>
      </c>
    </row>
    <row r="182" spans="49:49">
      <c r="AW182" s="93">
        <v>118</v>
      </c>
    </row>
    <row r="183" spans="49:49">
      <c r="AW183" s="93">
        <v>119</v>
      </c>
    </row>
    <row r="184" spans="49:49">
      <c r="AW184" s="93">
        <v>120</v>
      </c>
    </row>
    <row r="185" spans="49:49">
      <c r="AW185" s="93">
        <v>121</v>
      </c>
    </row>
    <row r="186" spans="49:49">
      <c r="AW186" s="93">
        <v>122</v>
      </c>
    </row>
    <row r="187" spans="49:49">
      <c r="AW187" s="93">
        <v>123</v>
      </c>
    </row>
    <row r="188" spans="49:49">
      <c r="AW188" s="93">
        <v>124</v>
      </c>
    </row>
    <row r="189" spans="49:49">
      <c r="AW189" s="93">
        <v>125</v>
      </c>
    </row>
    <row r="190" spans="49:49">
      <c r="AW190" s="93">
        <v>126</v>
      </c>
    </row>
    <row r="191" spans="49:49">
      <c r="AW191" s="93">
        <v>127</v>
      </c>
    </row>
    <row r="192" spans="49:49">
      <c r="AW192" s="93">
        <v>128</v>
      </c>
    </row>
    <row r="193" spans="49:49">
      <c r="AW193" s="93">
        <v>129</v>
      </c>
    </row>
    <row r="194" spans="49:49">
      <c r="AW194" s="93">
        <v>130</v>
      </c>
    </row>
    <row r="195" spans="49:49">
      <c r="AW195" s="93">
        <v>131</v>
      </c>
    </row>
    <row r="196" spans="49:49">
      <c r="AW196" s="93">
        <v>132</v>
      </c>
    </row>
    <row r="197" spans="49:49">
      <c r="AW197" s="93">
        <v>133</v>
      </c>
    </row>
    <row r="198" spans="49:49">
      <c r="AW198" s="93">
        <v>134</v>
      </c>
    </row>
    <row r="199" spans="49:49">
      <c r="AW199" s="93">
        <v>135</v>
      </c>
    </row>
    <row r="200" spans="49:49">
      <c r="AW200" s="93">
        <v>136</v>
      </c>
    </row>
    <row r="201" spans="49:49">
      <c r="AW201" s="93">
        <v>137</v>
      </c>
    </row>
    <row r="202" spans="49:49">
      <c r="AW202" s="93">
        <v>138</v>
      </c>
    </row>
    <row r="203" spans="49:49">
      <c r="AW203" s="93">
        <v>139</v>
      </c>
    </row>
    <row r="204" spans="49:49">
      <c r="AW204" s="93">
        <v>140</v>
      </c>
    </row>
    <row r="205" spans="49:49">
      <c r="AW205" s="93">
        <v>141</v>
      </c>
    </row>
    <row r="206" spans="49:49">
      <c r="AW206" s="93">
        <v>142</v>
      </c>
    </row>
    <row r="207" spans="49:49">
      <c r="AW207" s="93">
        <v>143</v>
      </c>
    </row>
    <row r="208" spans="49:49">
      <c r="AW208" s="93">
        <v>144</v>
      </c>
    </row>
    <row r="209" spans="49:49">
      <c r="AW209" s="93">
        <v>145</v>
      </c>
    </row>
    <row r="210" spans="49:49">
      <c r="AW210" s="93">
        <v>146</v>
      </c>
    </row>
    <row r="211" spans="49:49">
      <c r="AW211" s="93">
        <v>147</v>
      </c>
    </row>
    <row r="212" spans="49:49">
      <c r="AW212" s="93">
        <v>148</v>
      </c>
    </row>
    <row r="213" spans="49:49">
      <c r="AW213" s="93">
        <v>149</v>
      </c>
    </row>
    <row r="214" spans="49:49">
      <c r="AW214" s="93">
        <v>150</v>
      </c>
    </row>
    <row r="215" spans="49:49">
      <c r="AW215" s="93">
        <v>151</v>
      </c>
    </row>
    <row r="216" spans="49:49">
      <c r="AW216" s="93">
        <v>152</v>
      </c>
    </row>
    <row r="217" spans="49:49">
      <c r="AW217" s="93">
        <v>153</v>
      </c>
    </row>
    <row r="218" spans="49:49">
      <c r="AW218" s="93">
        <v>154</v>
      </c>
    </row>
    <row r="219" spans="49:49">
      <c r="AW219" s="93">
        <v>155</v>
      </c>
    </row>
    <row r="220" spans="49:49">
      <c r="AW220" s="93">
        <v>156</v>
      </c>
    </row>
    <row r="221" spans="49:49">
      <c r="AW221" s="93">
        <v>157</v>
      </c>
    </row>
    <row r="222" spans="49:49">
      <c r="AW222" s="93">
        <v>158</v>
      </c>
    </row>
    <row r="223" spans="49:49">
      <c r="AW223" s="93">
        <v>159</v>
      </c>
    </row>
    <row r="224" spans="49:49">
      <c r="AW224" s="93">
        <v>160</v>
      </c>
    </row>
    <row r="225" spans="49:49">
      <c r="AW225" s="93">
        <v>161</v>
      </c>
    </row>
    <row r="226" spans="49:49">
      <c r="AW226" s="93">
        <v>162</v>
      </c>
    </row>
    <row r="227" spans="49:49">
      <c r="AW227" s="93">
        <v>163</v>
      </c>
    </row>
    <row r="228" spans="49:49">
      <c r="AW228" s="93">
        <v>164</v>
      </c>
    </row>
    <row r="229" spans="49:49">
      <c r="AW229" s="93">
        <v>165</v>
      </c>
    </row>
    <row r="230" spans="49:49">
      <c r="AW230" s="93">
        <v>166</v>
      </c>
    </row>
    <row r="231" spans="49:49">
      <c r="AW231" s="93">
        <v>167</v>
      </c>
    </row>
    <row r="232" spans="49:49">
      <c r="AW232" s="93">
        <v>168</v>
      </c>
    </row>
    <row r="233" spans="49:49">
      <c r="AW233" s="93">
        <v>169</v>
      </c>
    </row>
    <row r="234" spans="49:49">
      <c r="AW234" s="93">
        <v>170</v>
      </c>
    </row>
    <row r="235" spans="49:49">
      <c r="AW235" s="93">
        <v>171</v>
      </c>
    </row>
    <row r="236" spans="49:49">
      <c r="AW236" s="93">
        <v>172</v>
      </c>
    </row>
    <row r="237" spans="49:49">
      <c r="AW237" s="93">
        <v>173</v>
      </c>
    </row>
    <row r="238" spans="49:49">
      <c r="AW238" s="93">
        <v>174</v>
      </c>
    </row>
    <row r="239" spans="49:49">
      <c r="AW239" s="93">
        <v>175</v>
      </c>
    </row>
    <row r="240" spans="49:49">
      <c r="AW240" s="93">
        <v>176</v>
      </c>
    </row>
    <row r="241" spans="49:49">
      <c r="AW241" s="93">
        <v>177</v>
      </c>
    </row>
    <row r="242" spans="49:49">
      <c r="AW242" s="93">
        <v>178</v>
      </c>
    </row>
    <row r="243" spans="49:49">
      <c r="AW243" s="93">
        <v>179</v>
      </c>
    </row>
    <row r="244" spans="49:49">
      <c r="AW244" s="93">
        <v>180</v>
      </c>
    </row>
    <row r="245" spans="49:49">
      <c r="AW245" s="93">
        <v>181</v>
      </c>
    </row>
    <row r="246" spans="49:49">
      <c r="AW246" s="93">
        <v>182</v>
      </c>
    </row>
    <row r="247" spans="49:49">
      <c r="AW247" s="93">
        <v>183</v>
      </c>
    </row>
    <row r="248" spans="49:49">
      <c r="AW248" s="93">
        <v>184</v>
      </c>
    </row>
    <row r="249" spans="49:49">
      <c r="AW249" s="93">
        <v>185</v>
      </c>
    </row>
    <row r="250" spans="49:49">
      <c r="AW250" s="93">
        <v>186</v>
      </c>
    </row>
    <row r="251" spans="49:49">
      <c r="AW251" s="93">
        <v>187</v>
      </c>
    </row>
    <row r="252" spans="49:49">
      <c r="AW252" s="93">
        <v>188</v>
      </c>
    </row>
    <row r="253" spans="49:49">
      <c r="AW253" s="93">
        <v>189</v>
      </c>
    </row>
    <row r="254" spans="49:49">
      <c r="AW254" s="93">
        <v>190</v>
      </c>
    </row>
    <row r="255" spans="49:49">
      <c r="AW255" s="93">
        <v>191</v>
      </c>
    </row>
    <row r="256" spans="49:49">
      <c r="AW256" s="93">
        <v>192</v>
      </c>
    </row>
    <row r="257" spans="49:49">
      <c r="AW257" s="93">
        <v>193</v>
      </c>
    </row>
    <row r="258" spans="49:49">
      <c r="AW258" s="93">
        <v>194</v>
      </c>
    </row>
    <row r="259" spans="49:49">
      <c r="AW259" s="93">
        <v>195</v>
      </c>
    </row>
    <row r="260" spans="49:49">
      <c r="AW260" s="93">
        <v>196</v>
      </c>
    </row>
    <row r="261" spans="49:49">
      <c r="AW261" s="93">
        <v>197</v>
      </c>
    </row>
    <row r="262" spans="49:49">
      <c r="AW262" s="93">
        <v>198</v>
      </c>
    </row>
    <row r="263" spans="49:49">
      <c r="AW263" s="93">
        <v>199</v>
      </c>
    </row>
    <row r="264" spans="49:49">
      <c r="AW264" s="93">
        <v>200</v>
      </c>
    </row>
    <row r="265" spans="49:49">
      <c r="AW265" s="93">
        <v>201</v>
      </c>
    </row>
    <row r="266" spans="49:49">
      <c r="AW266" s="93">
        <v>202</v>
      </c>
    </row>
    <row r="267" spans="49:49">
      <c r="AW267" s="93">
        <v>203</v>
      </c>
    </row>
    <row r="268" spans="49:49">
      <c r="AW268" s="93">
        <v>204</v>
      </c>
    </row>
    <row r="269" spans="49:49">
      <c r="AW269" s="93">
        <v>205</v>
      </c>
    </row>
    <row r="270" spans="49:49">
      <c r="AW270" s="93">
        <v>206</v>
      </c>
    </row>
    <row r="271" spans="49:49">
      <c r="AW271" s="93">
        <v>207</v>
      </c>
    </row>
    <row r="272" spans="49:49">
      <c r="AW272" s="93">
        <v>208</v>
      </c>
    </row>
    <row r="273" spans="49:49">
      <c r="AW273" s="93">
        <v>209</v>
      </c>
    </row>
    <row r="274" spans="49:49">
      <c r="AW274" s="93">
        <v>210</v>
      </c>
    </row>
    <row r="275" spans="49:49">
      <c r="AW275" s="93">
        <v>211</v>
      </c>
    </row>
    <row r="276" spans="49:49">
      <c r="AW276" s="93">
        <v>212</v>
      </c>
    </row>
    <row r="277" spans="49:49">
      <c r="AW277" s="93">
        <v>213</v>
      </c>
    </row>
    <row r="278" spans="49:49" ht="15.75" thickBot="1">
      <c r="AW278" s="94">
        <v>214</v>
      </c>
    </row>
  </sheetData>
  <mergeCells count="129">
    <mergeCell ref="P9:T13"/>
    <mergeCell ref="D13:E13"/>
    <mergeCell ref="F13:G13"/>
    <mergeCell ref="L9:M9"/>
    <mergeCell ref="L13:M13"/>
    <mergeCell ref="E5:P6"/>
    <mergeCell ref="A16:D16"/>
    <mergeCell ref="K16:N16"/>
    <mergeCell ref="A17:D17"/>
    <mergeCell ref="K17:N17"/>
    <mergeCell ref="A18:D18"/>
    <mergeCell ref="K18:N18"/>
    <mergeCell ref="A9:C9"/>
    <mergeCell ref="D9:E9"/>
    <mergeCell ref="F9:G9"/>
    <mergeCell ref="A12:C12"/>
    <mergeCell ref="D12:E12"/>
    <mergeCell ref="F12:G12"/>
    <mergeCell ref="L10:M10"/>
    <mergeCell ref="L11:M11"/>
    <mergeCell ref="L12:M12"/>
    <mergeCell ref="A10:C10"/>
    <mergeCell ref="D10:E10"/>
    <mergeCell ref="F10:G10"/>
    <mergeCell ref="A11:C11"/>
    <mergeCell ref="D11:E11"/>
    <mergeCell ref="F11:G11"/>
    <mergeCell ref="H9:I9"/>
    <mergeCell ref="H10:I10"/>
    <mergeCell ref="K28:N28"/>
    <mergeCell ref="M31:T31"/>
    <mergeCell ref="A32:D32"/>
    <mergeCell ref="M32:P32"/>
    <mergeCell ref="Q32:R32"/>
    <mergeCell ref="S32:T32"/>
    <mergeCell ref="A24:D24"/>
    <mergeCell ref="A19:D19"/>
    <mergeCell ref="A20:D20"/>
    <mergeCell ref="A21:D21"/>
    <mergeCell ref="K21:N21"/>
    <mergeCell ref="K23:N23"/>
    <mergeCell ref="K22:N22"/>
    <mergeCell ref="A23:D23"/>
    <mergeCell ref="A37:D37"/>
    <mergeCell ref="M37:P37"/>
    <mergeCell ref="Q37:R37"/>
    <mergeCell ref="S37:T37"/>
    <mergeCell ref="A38:D38"/>
    <mergeCell ref="M38:P38"/>
    <mergeCell ref="Q38:R38"/>
    <mergeCell ref="S38:T38"/>
    <mergeCell ref="BZ64:CE64"/>
    <mergeCell ref="AU64:AV64"/>
    <mergeCell ref="M41:P41"/>
    <mergeCell ref="Q41:R41"/>
    <mergeCell ref="S41:T41"/>
    <mergeCell ref="M42:P42"/>
    <mergeCell ref="Q42:R42"/>
    <mergeCell ref="S42:T42"/>
    <mergeCell ref="A39:D39"/>
    <mergeCell ref="M39:P39"/>
    <mergeCell ref="Q39:R39"/>
    <mergeCell ref="S39:T39"/>
    <mergeCell ref="A40:D40"/>
    <mergeCell ref="M40:P40"/>
    <mergeCell ref="Q40:R40"/>
    <mergeCell ref="S40:T40"/>
    <mergeCell ref="CG64:CM64"/>
    <mergeCell ref="A8:O8"/>
    <mergeCell ref="N9:O9"/>
    <mergeCell ref="N10:O10"/>
    <mergeCell ref="N11:O11"/>
    <mergeCell ref="N12:O12"/>
    <mergeCell ref="N13:O13"/>
    <mergeCell ref="J9:K9"/>
    <mergeCell ref="K24:N24"/>
    <mergeCell ref="K19:N19"/>
    <mergeCell ref="K20:N20"/>
    <mergeCell ref="J10:K10"/>
    <mergeCell ref="J11:K11"/>
    <mergeCell ref="J12:K12"/>
    <mergeCell ref="J13:K13"/>
    <mergeCell ref="A33:D33"/>
    <mergeCell ref="M33:P33"/>
    <mergeCell ref="Q33:R33"/>
    <mergeCell ref="S33:T33"/>
    <mergeCell ref="A25:D25"/>
    <mergeCell ref="K25:N25"/>
    <mergeCell ref="A26:D26"/>
    <mergeCell ref="K26:N26"/>
    <mergeCell ref="P8:T8"/>
    <mergeCell ref="A44:T44"/>
    <mergeCell ref="R45:T45"/>
    <mergeCell ref="R46:T46"/>
    <mergeCell ref="O45:Q45"/>
    <mergeCell ref="O46:Q46"/>
    <mergeCell ref="C45:E45"/>
    <mergeCell ref="C46:E46"/>
    <mergeCell ref="F46:H46"/>
    <mergeCell ref="I45:K45"/>
    <mergeCell ref="I46:K46"/>
    <mergeCell ref="L45:N45"/>
    <mergeCell ref="L46:N46"/>
    <mergeCell ref="A45:B46"/>
    <mergeCell ref="F45:H45"/>
    <mergeCell ref="S36:T36"/>
    <mergeCell ref="S35:T35"/>
    <mergeCell ref="S34:T34"/>
    <mergeCell ref="Q34:R34"/>
    <mergeCell ref="Q36:R36"/>
    <mergeCell ref="Q35:R35"/>
    <mergeCell ref="A1:T4"/>
    <mergeCell ref="H12:I12"/>
    <mergeCell ref="A15:T15"/>
    <mergeCell ref="H13:I13"/>
    <mergeCell ref="A31:J31"/>
    <mergeCell ref="E32:J32"/>
    <mergeCell ref="E33:J33"/>
    <mergeCell ref="A27:D27"/>
    <mergeCell ref="K27:N27"/>
    <mergeCell ref="A22:D22"/>
    <mergeCell ref="A35:D35"/>
    <mergeCell ref="M35:P35"/>
    <mergeCell ref="A36:D36"/>
    <mergeCell ref="M36:P36"/>
    <mergeCell ref="A34:D34"/>
    <mergeCell ref="M34:P34"/>
    <mergeCell ref="H11:I11"/>
    <mergeCell ref="A28:D28"/>
  </mergeCells>
  <phoneticPr fontId="19" type="noConversion"/>
  <conditionalFormatting sqref="J9:J12">
    <cfRule type="cellIs" dxfId="11" priority="6" operator="greaterThan">
      <formula>0</formula>
    </cfRule>
  </conditionalFormatting>
  <conditionalFormatting sqref="J9:J12">
    <cfRule type="cellIs" dxfId="10" priority="5" operator="greaterThan">
      <formula>0</formula>
    </cfRule>
  </conditionalFormatting>
  <hyperlinks>
    <hyperlink ref="AR65" r:id="rId1" xr:uid="{015618EC-571C-4AE9-B044-2EE6C37C8924}"/>
    <hyperlink ref="AR66" r:id="rId2" xr:uid="{BA8D3294-814B-4E66-BAC4-708476626234}"/>
  </hyperlinks>
  <pageMargins left="0.7" right="0.7" top="0.75" bottom="0.75" header="0.3" footer="0.3"/>
  <pageSetup paperSize="9" scale="87" orientation="portrait" r:id="rId3"/>
  <colBreaks count="1" manualBreakCount="1">
    <brk id="20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P45"/>
  <sheetViews>
    <sheetView showGridLines="0" topLeftCell="A7" zoomScale="115" zoomScaleNormal="115" workbookViewId="0">
      <selection activeCell="A15" sqref="A15"/>
    </sheetView>
  </sheetViews>
  <sheetFormatPr defaultColWidth="11.42578125" defaultRowHeight="15"/>
  <cols>
    <col min="1" max="16" width="5.85546875" customWidth="1"/>
  </cols>
  <sheetData>
    <row r="1" spans="1:16">
      <c r="A1" s="894" t="s">
        <v>599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16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16">
      <c r="A3" s="894"/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16">
      <c r="A4" s="894"/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</row>
    <row r="5" spans="1:16" ht="15" customHeight="1">
      <c r="A5" s="1"/>
      <c r="B5" s="1"/>
      <c r="C5" s="1"/>
      <c r="D5" s="1"/>
      <c r="E5" s="1091" t="s">
        <v>600</v>
      </c>
      <c r="F5" s="1091"/>
      <c r="G5" s="1091"/>
      <c r="H5" s="1091"/>
      <c r="I5" s="1091"/>
      <c r="J5" s="1091"/>
      <c r="K5" s="1091"/>
      <c r="L5" s="1091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91"/>
      <c r="F6" s="1091"/>
      <c r="G6" s="1091"/>
      <c r="H6" s="1091"/>
      <c r="I6" s="1091"/>
      <c r="J6" s="1091"/>
      <c r="K6" s="1091"/>
      <c r="L6" s="1091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941" t="s">
        <v>601</v>
      </c>
      <c r="B8" s="942"/>
      <c r="C8" s="942"/>
      <c r="D8" s="943"/>
      <c r="E8" s="943"/>
      <c r="F8" s="943"/>
      <c r="G8" s="943"/>
      <c r="H8" s="943"/>
      <c r="I8" s="943"/>
      <c r="J8" s="943"/>
      <c r="K8" s="944"/>
      <c r="L8" s="1075" t="s">
        <v>624</v>
      </c>
      <c r="M8" s="943"/>
      <c r="N8" s="943"/>
      <c r="O8" s="943"/>
      <c r="P8" s="944"/>
    </row>
    <row r="9" spans="1:16">
      <c r="A9" s="1076" t="s">
        <v>603</v>
      </c>
      <c r="B9" s="1077"/>
      <c r="C9" s="1077"/>
      <c r="D9" s="1078">
        <f>SUM('R. TODAS'!D9:O9)</f>
        <v>147</v>
      </c>
      <c r="E9" s="1079"/>
      <c r="F9" s="1079"/>
      <c r="G9" s="1079"/>
      <c r="H9" s="1079"/>
      <c r="I9" s="1079"/>
      <c r="J9" s="1079"/>
      <c r="K9" s="1080"/>
      <c r="L9" s="1081" t="s">
        <v>625</v>
      </c>
      <c r="M9" s="1081"/>
      <c r="N9" s="1081"/>
      <c r="O9" s="1081"/>
      <c r="P9" s="1082"/>
    </row>
    <row r="10" spans="1:16">
      <c r="A10" s="1087" t="s">
        <v>605</v>
      </c>
      <c r="B10" s="1088"/>
      <c r="C10" s="1088"/>
      <c r="D10" s="1060">
        <f>SUM('R. TODAS'!D10:O10)</f>
        <v>128</v>
      </c>
      <c r="E10" s="1061"/>
      <c r="F10" s="1061"/>
      <c r="G10" s="1061"/>
      <c r="H10" s="1061"/>
      <c r="I10" s="1061"/>
      <c r="J10" s="1061"/>
      <c r="K10" s="1062"/>
      <c r="L10" s="1083"/>
      <c r="M10" s="1083"/>
      <c r="N10" s="1083"/>
      <c r="O10" s="1083"/>
      <c r="P10" s="1084"/>
    </row>
    <row r="11" spans="1:16">
      <c r="A11" s="1089" t="s">
        <v>606</v>
      </c>
      <c r="B11" s="1090"/>
      <c r="C11" s="1090"/>
      <c r="D11" s="1060">
        <f>SUM('R. TODAS'!D11:O11)</f>
        <v>48</v>
      </c>
      <c r="E11" s="1061"/>
      <c r="F11" s="1061"/>
      <c r="G11" s="1061"/>
      <c r="H11" s="1061"/>
      <c r="I11" s="1061"/>
      <c r="J11" s="1061"/>
      <c r="K11" s="1062"/>
      <c r="L11" s="1083"/>
      <c r="M11" s="1083"/>
      <c r="N11" s="1083"/>
      <c r="O11" s="1083"/>
      <c r="P11" s="1084"/>
    </row>
    <row r="12" spans="1:16" ht="15.75" thickBot="1">
      <c r="A12" s="1063" t="s">
        <v>607</v>
      </c>
      <c r="B12" s="1064"/>
      <c r="C12" s="1064"/>
      <c r="D12" s="1065">
        <f>SUM('R. TODAS'!D12:O12)</f>
        <v>39</v>
      </c>
      <c r="E12" s="1066"/>
      <c r="F12" s="1066"/>
      <c r="G12" s="1066"/>
      <c r="H12" s="1066"/>
      <c r="I12" s="1066"/>
      <c r="J12" s="1066"/>
      <c r="K12" s="1067"/>
      <c r="L12" s="1085"/>
      <c r="M12" s="1085"/>
      <c r="N12" s="1085"/>
      <c r="O12" s="1085"/>
      <c r="P12" s="1086"/>
    </row>
    <row r="13" spans="1:16">
      <c r="A13" s="1"/>
      <c r="B13" s="1"/>
      <c r="C13" s="1"/>
      <c r="L13" s="108"/>
      <c r="M13" s="108"/>
      <c r="N13" s="108"/>
      <c r="O13" s="108"/>
      <c r="P13" s="108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800" t="s">
        <v>92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</row>
    <row r="16" spans="1:16">
      <c r="A16" s="1068" t="s">
        <v>94</v>
      </c>
      <c r="B16" s="1069"/>
      <c r="C16" s="1069"/>
      <c r="D16" s="1070"/>
      <c r="E16" s="1071">
        <f>SUM('R. TODAS'!E16:J16)</f>
        <v>0</v>
      </c>
      <c r="F16" s="1072"/>
      <c r="G16" s="1072"/>
      <c r="H16" s="1073"/>
      <c r="I16" s="1074" t="s">
        <v>95</v>
      </c>
      <c r="J16" s="1069"/>
      <c r="K16" s="1069"/>
      <c r="L16" s="1070"/>
      <c r="M16" s="1071">
        <f>SUM('R. TODAS'!O16:T16)</f>
        <v>0</v>
      </c>
      <c r="N16" s="1072"/>
      <c r="O16" s="1072"/>
      <c r="P16" s="1073"/>
    </row>
    <row r="17" spans="1:16">
      <c r="A17" s="567" t="s">
        <v>97</v>
      </c>
      <c r="B17" s="547"/>
      <c r="C17" s="547"/>
      <c r="D17" s="953"/>
      <c r="E17" s="1057">
        <f>SUM('R. TODAS'!E17:J17)</f>
        <v>0</v>
      </c>
      <c r="F17" s="1058"/>
      <c r="G17" s="1058"/>
      <c r="H17" s="1059"/>
      <c r="I17" s="952" t="s">
        <v>98</v>
      </c>
      <c r="J17" s="547"/>
      <c r="K17" s="547"/>
      <c r="L17" s="953"/>
      <c r="M17" s="1057">
        <f>SUM('R. TODAS'!O17:T17)</f>
        <v>3</v>
      </c>
      <c r="N17" s="1058"/>
      <c r="O17" s="1058"/>
      <c r="P17" s="1059"/>
    </row>
    <row r="18" spans="1:16">
      <c r="A18" s="567" t="s">
        <v>100</v>
      </c>
      <c r="B18" s="547"/>
      <c r="C18" s="547"/>
      <c r="D18" s="953"/>
      <c r="E18" s="1057">
        <f>SUM('R. TODAS'!E18:J18)</f>
        <v>2</v>
      </c>
      <c r="F18" s="1058"/>
      <c r="G18" s="1058"/>
      <c r="H18" s="1059"/>
      <c r="I18" s="952" t="s">
        <v>421</v>
      </c>
      <c r="J18" s="547"/>
      <c r="K18" s="547"/>
      <c r="L18" s="953"/>
      <c r="M18" s="1057">
        <f>SUM('R. TODAS'!O18:T18)</f>
        <v>0</v>
      </c>
      <c r="N18" s="1058"/>
      <c r="O18" s="1058"/>
      <c r="P18" s="1059"/>
    </row>
    <row r="19" spans="1:16">
      <c r="A19" s="567" t="s">
        <v>103</v>
      </c>
      <c r="B19" s="547"/>
      <c r="C19" s="547"/>
      <c r="D19" s="953"/>
      <c r="E19" s="1057">
        <f>SUM('R. TODAS'!E19:J19)</f>
        <v>7</v>
      </c>
      <c r="F19" s="1058"/>
      <c r="G19" s="1058"/>
      <c r="H19" s="1059"/>
      <c r="I19" s="952" t="s">
        <v>424</v>
      </c>
      <c r="J19" s="547"/>
      <c r="K19" s="547"/>
      <c r="L19" s="953"/>
      <c r="M19" s="1057">
        <f>SUM('R. TODAS'!O19:T19)</f>
        <v>0</v>
      </c>
      <c r="N19" s="1058"/>
      <c r="O19" s="1058"/>
      <c r="P19" s="1059"/>
    </row>
    <row r="20" spans="1:16">
      <c r="A20" s="1053" t="s">
        <v>106</v>
      </c>
      <c r="B20" s="912"/>
      <c r="C20" s="912"/>
      <c r="D20" s="913"/>
      <c r="E20" s="1054">
        <f>SUM('R. TODAS'!E20:J20)</f>
        <v>0</v>
      </c>
      <c r="F20" s="1055"/>
      <c r="G20" s="1055"/>
      <c r="H20" s="1056"/>
      <c r="I20" s="951" t="s">
        <v>107</v>
      </c>
      <c r="J20" s="912"/>
      <c r="K20" s="912"/>
      <c r="L20" s="913"/>
      <c r="M20" s="1054">
        <f>SUM('R. TODAS'!O20:T20)</f>
        <v>0</v>
      </c>
      <c r="N20" s="1055"/>
      <c r="O20" s="1055"/>
      <c r="P20" s="1056"/>
    </row>
    <row r="21" spans="1:16">
      <c r="A21" s="1053" t="s">
        <v>109</v>
      </c>
      <c r="B21" s="912"/>
      <c r="C21" s="912"/>
      <c r="D21" s="913"/>
      <c r="E21" s="1054">
        <f>SUM('R. TODAS'!E21:J21)</f>
        <v>0</v>
      </c>
      <c r="F21" s="1055"/>
      <c r="G21" s="1055"/>
      <c r="H21" s="1056"/>
      <c r="I21" s="951" t="s">
        <v>110</v>
      </c>
      <c r="J21" s="912"/>
      <c r="K21" s="912"/>
      <c r="L21" s="913"/>
      <c r="M21" s="1054">
        <f>SUM('R. TODAS'!O21:T21)</f>
        <v>0</v>
      </c>
      <c r="N21" s="1055"/>
      <c r="O21" s="1055"/>
      <c r="P21" s="1056"/>
    </row>
    <row r="22" spans="1:16">
      <c r="A22" s="1053" t="s">
        <v>112</v>
      </c>
      <c r="B22" s="912"/>
      <c r="C22" s="912"/>
      <c r="D22" s="913"/>
      <c r="E22" s="1054">
        <f>SUM('R. TODAS'!E22:J22)</f>
        <v>0</v>
      </c>
      <c r="F22" s="1055"/>
      <c r="G22" s="1055"/>
      <c r="H22" s="1056"/>
      <c r="I22" s="951" t="s">
        <v>113</v>
      </c>
      <c r="J22" s="912"/>
      <c r="K22" s="912"/>
      <c r="L22" s="913"/>
      <c r="M22" s="1054">
        <f>SUM('R. TODAS'!O22:T22)</f>
        <v>0</v>
      </c>
      <c r="N22" s="1055"/>
      <c r="O22" s="1055"/>
      <c r="P22" s="1056"/>
    </row>
    <row r="23" spans="1:16">
      <c r="A23" s="1053" t="s">
        <v>115</v>
      </c>
      <c r="B23" s="912"/>
      <c r="C23" s="912"/>
      <c r="D23" s="913"/>
      <c r="E23" s="1054">
        <f>SUM('R. TODAS'!E23:J23)</f>
        <v>3</v>
      </c>
      <c r="F23" s="1055"/>
      <c r="G23" s="1055"/>
      <c r="H23" s="1056"/>
      <c r="I23" s="951" t="s">
        <v>116</v>
      </c>
      <c r="J23" s="912"/>
      <c r="K23" s="912"/>
      <c r="L23" s="913"/>
      <c r="M23" s="1054">
        <f>SUM('R. TODAS'!O23:T23)</f>
        <v>16</v>
      </c>
      <c r="N23" s="1055"/>
      <c r="O23" s="1055"/>
      <c r="P23" s="1056"/>
    </row>
    <row r="24" spans="1:16">
      <c r="A24" s="1053" t="s">
        <v>118</v>
      </c>
      <c r="B24" s="912"/>
      <c r="C24" s="912"/>
      <c r="D24" s="913"/>
      <c r="E24" s="1054">
        <f>SUM('R. TODAS'!E24:J24)</f>
        <v>1</v>
      </c>
      <c r="F24" s="1055"/>
      <c r="G24" s="1055"/>
      <c r="H24" s="1056"/>
      <c r="I24" s="951" t="s">
        <v>119</v>
      </c>
      <c r="J24" s="912"/>
      <c r="K24" s="912"/>
      <c r="L24" s="913"/>
      <c r="M24" s="1054">
        <f>SUM('R. TODAS'!O24:T24)</f>
        <v>0</v>
      </c>
      <c r="N24" s="1055"/>
      <c r="O24" s="1055"/>
      <c r="P24" s="1056"/>
    </row>
    <row r="25" spans="1:16">
      <c r="A25" s="478" t="s">
        <v>121</v>
      </c>
      <c r="B25" s="479"/>
      <c r="C25" s="479"/>
      <c r="D25" s="480"/>
      <c r="E25" s="1041">
        <f>SUM('R. TODAS'!E25:J25)</f>
        <v>1</v>
      </c>
      <c r="F25" s="1042"/>
      <c r="G25" s="1042"/>
      <c r="H25" s="1043"/>
      <c r="I25" s="960" t="s">
        <v>122</v>
      </c>
      <c r="J25" s="479"/>
      <c r="K25" s="479"/>
      <c r="L25" s="480"/>
      <c r="M25" s="1041">
        <f>SUM('R. TODAS'!O25:T25)</f>
        <v>0</v>
      </c>
      <c r="N25" s="1042"/>
      <c r="O25" s="1042"/>
      <c r="P25" s="1043"/>
    </row>
    <row r="26" spans="1:16">
      <c r="A26" s="478" t="s">
        <v>124</v>
      </c>
      <c r="B26" s="479"/>
      <c r="C26" s="479"/>
      <c r="D26" s="480"/>
      <c r="E26" s="1041">
        <f>SUM('R. TODAS'!E26:J26)</f>
        <v>0</v>
      </c>
      <c r="F26" s="1042"/>
      <c r="G26" s="1042"/>
      <c r="H26" s="1043"/>
      <c r="I26" s="960" t="s">
        <v>125</v>
      </c>
      <c r="J26" s="479"/>
      <c r="K26" s="479"/>
      <c r="L26" s="480"/>
      <c r="M26" s="1041">
        <f>SUM('R. TODAS'!O26:T26)</f>
        <v>0</v>
      </c>
      <c r="N26" s="1042"/>
      <c r="O26" s="1042"/>
      <c r="P26" s="1043"/>
    </row>
    <row r="27" spans="1:16" ht="15.75" thickBot="1">
      <c r="A27" s="478" t="s">
        <v>128</v>
      </c>
      <c r="B27" s="479"/>
      <c r="C27" s="479"/>
      <c r="D27" s="480"/>
      <c r="E27" s="1041">
        <f>SUM('R. TODAS'!E27:J27)</f>
        <v>0</v>
      </c>
      <c r="F27" s="1042"/>
      <c r="G27" s="1042"/>
      <c r="H27" s="1043"/>
      <c r="I27" s="960" t="s">
        <v>129</v>
      </c>
      <c r="J27" s="479"/>
      <c r="K27" s="479"/>
      <c r="L27" s="480"/>
      <c r="M27" s="1044">
        <f>SUM('R. TODAS'!O27:T27)</f>
        <v>0</v>
      </c>
      <c r="N27" s="1045"/>
      <c r="O27" s="1045"/>
      <c r="P27" s="1046"/>
    </row>
    <row r="28" spans="1:16" ht="15.75" thickBot="1">
      <c r="A28" s="484" t="s">
        <v>131</v>
      </c>
      <c r="B28" s="485"/>
      <c r="C28" s="485"/>
      <c r="D28" s="486"/>
      <c r="E28" s="1044">
        <f>SUM('R. TODAS'!E28:J28)</f>
        <v>0</v>
      </c>
      <c r="F28" s="1045"/>
      <c r="G28" s="1045"/>
      <c r="H28" s="1046"/>
      <c r="I28" s="1047" t="s">
        <v>132</v>
      </c>
      <c r="J28" s="1048"/>
      <c r="K28" s="1048"/>
      <c r="L28" s="1049"/>
      <c r="M28" s="1050">
        <f>SUM(E16+E17+E18+E19+E20+E21+E22+E23+E24+E25+E27+E26+E28+M27+M26+M25+M24+M23+M22+M21+M20+M19+M18+M17+M16)</f>
        <v>33</v>
      </c>
      <c r="N28" s="1051"/>
      <c r="O28" s="1051"/>
      <c r="P28" s="1052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9" t="s">
        <v>102</v>
      </c>
      <c r="B31" s="1039"/>
      <c r="C31" s="1039"/>
      <c r="D31" s="1039"/>
      <c r="E31" s="1039"/>
      <c r="F31" s="1039"/>
      <c r="G31" s="1039"/>
      <c r="H31" s="1039"/>
      <c r="I31" s="834" t="s">
        <v>611</v>
      </c>
      <c r="J31" s="983"/>
      <c r="K31" s="983"/>
      <c r="L31" s="983"/>
      <c r="M31" s="983"/>
      <c r="N31" s="983"/>
      <c r="O31" s="983"/>
      <c r="P31" s="984"/>
    </row>
    <row r="32" spans="1:16" ht="15.75" thickBot="1">
      <c r="A32" s="985" t="s">
        <v>612</v>
      </c>
      <c r="B32" s="986"/>
      <c r="C32" s="986"/>
      <c r="D32" s="987"/>
      <c r="E32" s="903">
        <f>SUM('R. TODAS'!E32:J32)</f>
        <v>71</v>
      </c>
      <c r="F32" s="904"/>
      <c r="G32" s="904"/>
      <c r="H32" s="905"/>
      <c r="I32" s="1040" t="s">
        <v>145</v>
      </c>
      <c r="J32" s="989"/>
      <c r="K32" s="989"/>
      <c r="L32" s="989"/>
      <c r="M32" s="990" t="s">
        <v>153</v>
      </c>
      <c r="N32" s="990"/>
      <c r="O32" s="991" t="s">
        <v>154</v>
      </c>
      <c r="P32" s="991"/>
    </row>
    <row r="33" spans="1:16">
      <c r="A33" s="528" t="s">
        <v>108</v>
      </c>
      <c r="B33" s="529"/>
      <c r="C33" s="529"/>
      <c r="D33" s="954"/>
      <c r="E33" s="1035">
        <f ca="1">SUM('R. TODAS'!E33:J33)</f>
        <v>12</v>
      </c>
      <c r="F33" s="1036"/>
      <c r="G33" s="1036"/>
      <c r="H33" s="1037"/>
      <c r="I33" s="1038" t="s">
        <v>140</v>
      </c>
      <c r="J33" s="477"/>
      <c r="K33" s="477"/>
      <c r="L33" s="956"/>
      <c r="M33" s="957">
        <f>SUM('R. TODAS'!Q33:R33)</f>
        <v>0</v>
      </c>
      <c r="N33" s="958"/>
      <c r="O33" s="958">
        <f>SUM('R. TODAS'!S33:T33)</f>
        <v>7</v>
      </c>
      <c r="P33" s="959"/>
    </row>
    <row r="34" spans="1:16">
      <c r="A34" s="525" t="s">
        <v>114</v>
      </c>
      <c r="B34" s="526"/>
      <c r="C34" s="526"/>
      <c r="D34" s="914"/>
      <c r="E34" s="1031">
        <f>SUM('R. TODAS'!E34:J34)</f>
        <v>2096</v>
      </c>
      <c r="F34" s="1032"/>
      <c r="G34" s="1032"/>
      <c r="H34" s="1033"/>
      <c r="I34" s="1034" t="s">
        <v>155</v>
      </c>
      <c r="J34" s="471"/>
      <c r="K34" s="471"/>
      <c r="L34" s="916"/>
      <c r="M34" s="893">
        <f>SUM('R. TODAS'!Q34:R34)</f>
        <v>0</v>
      </c>
      <c r="N34" s="891"/>
      <c r="O34" s="891">
        <f>SUM('R. TODAS'!S34:T34)</f>
        <v>0</v>
      </c>
      <c r="P34" s="892"/>
    </row>
    <row r="35" spans="1:16">
      <c r="A35" s="525" t="s">
        <v>117</v>
      </c>
      <c r="B35" s="526"/>
      <c r="C35" s="526"/>
      <c r="D35" s="914"/>
      <c r="E35" s="1031">
        <f>SUM('R. TODAS'!E35:J35)</f>
        <v>1063</v>
      </c>
      <c r="F35" s="1032"/>
      <c r="G35" s="1032"/>
      <c r="H35" s="1033"/>
      <c r="I35" s="1034" t="s">
        <v>156</v>
      </c>
      <c r="J35" s="471"/>
      <c r="K35" s="471"/>
      <c r="L35" s="916"/>
      <c r="M35" s="893">
        <f>SUM('R. TODAS'!Q35:R35)</f>
        <v>0</v>
      </c>
      <c r="N35" s="891"/>
      <c r="O35" s="891">
        <f>SUM('R. TODAS'!S35:T35)</f>
        <v>2</v>
      </c>
      <c r="P35" s="892"/>
    </row>
    <row r="36" spans="1:16">
      <c r="A36" s="522" t="s">
        <v>120</v>
      </c>
      <c r="B36" s="523"/>
      <c r="C36" s="523"/>
      <c r="D36" s="917"/>
      <c r="E36" s="1028">
        <f>SUM('R. TODAS'!E36:J36)</f>
        <v>1</v>
      </c>
      <c r="F36" s="1029"/>
      <c r="G36" s="1029"/>
      <c r="H36" s="1030"/>
      <c r="I36" s="1034" t="s">
        <v>157</v>
      </c>
      <c r="J36" s="471"/>
      <c r="K36" s="471"/>
      <c r="L36" s="916"/>
      <c r="M36" s="893">
        <f>SUM('R. TODAS'!Q36:R36)</f>
        <v>0</v>
      </c>
      <c r="N36" s="891"/>
      <c r="O36" s="891">
        <f>SUM('R. TODAS'!S36:T36)</f>
        <v>0</v>
      </c>
      <c r="P36" s="892"/>
    </row>
    <row r="37" spans="1:16">
      <c r="A37" s="522" t="s">
        <v>123</v>
      </c>
      <c r="B37" s="523"/>
      <c r="C37" s="523"/>
      <c r="D37" s="917"/>
      <c r="E37" s="1028">
        <f>SUM('R. TODAS'!E37:J37)</f>
        <v>0</v>
      </c>
      <c r="F37" s="1029"/>
      <c r="G37" s="1029"/>
      <c r="H37" s="1030"/>
      <c r="I37" s="1023" t="s">
        <v>158</v>
      </c>
      <c r="J37" s="458"/>
      <c r="K37" s="458"/>
      <c r="L37" s="963"/>
      <c r="M37" s="964">
        <f>SUM('R. TODAS'!Q37:R37)</f>
        <v>0</v>
      </c>
      <c r="N37" s="965"/>
      <c r="O37" s="965">
        <f>SUM('R. TODAS'!S37:T37)</f>
        <v>0</v>
      </c>
      <c r="P37" s="966"/>
    </row>
    <row r="38" spans="1:16">
      <c r="A38" s="522" t="s">
        <v>126</v>
      </c>
      <c r="B38" s="523"/>
      <c r="C38" s="523"/>
      <c r="D38" s="917"/>
      <c r="E38" s="1028">
        <f>SUM('R. TODAS'!E38:J38)</f>
        <v>10</v>
      </c>
      <c r="F38" s="1029"/>
      <c r="G38" s="1029"/>
      <c r="H38" s="1030"/>
      <c r="I38" s="1023" t="s">
        <v>159</v>
      </c>
      <c r="J38" s="458"/>
      <c r="K38" s="458"/>
      <c r="L38" s="963"/>
      <c r="M38" s="964">
        <f>SUM('R. TODAS'!Q38:R38)</f>
        <v>0</v>
      </c>
      <c r="N38" s="965"/>
      <c r="O38" s="965">
        <f>SUM('R. TODAS'!S38:T38)</f>
        <v>1</v>
      </c>
      <c r="P38" s="966"/>
    </row>
    <row r="39" spans="1:16">
      <c r="A39" s="495" t="s">
        <v>130</v>
      </c>
      <c r="B39" s="496"/>
      <c r="C39" s="496"/>
      <c r="D39" s="978"/>
      <c r="E39" s="1020">
        <f>SUM('R. TODAS'!E39:J39)</f>
        <v>8</v>
      </c>
      <c r="F39" s="1021"/>
      <c r="G39" s="1021"/>
      <c r="H39" s="1022"/>
      <c r="I39" s="1023" t="s">
        <v>117</v>
      </c>
      <c r="J39" s="458"/>
      <c r="K39" s="458"/>
      <c r="L39" s="963"/>
      <c r="M39" s="964">
        <f>SUM('R. TODAS'!Q39:R39)</f>
        <v>0</v>
      </c>
      <c r="N39" s="965"/>
      <c r="O39" s="965">
        <f>SUM('R. TODAS'!S39:T39)</f>
        <v>3</v>
      </c>
      <c r="P39" s="966"/>
    </row>
    <row r="40" spans="1:16" ht="15.75" thickBot="1">
      <c r="A40" s="498" t="s">
        <v>133</v>
      </c>
      <c r="B40" s="499"/>
      <c r="C40" s="499"/>
      <c r="D40" s="979"/>
      <c r="E40" s="1024">
        <f>SUM('R. TODAS'!E40:J40)</f>
        <v>0</v>
      </c>
      <c r="F40" s="1025"/>
      <c r="G40" s="1025"/>
      <c r="H40" s="1026"/>
      <c r="I40" s="1027" t="s">
        <v>160</v>
      </c>
      <c r="J40" s="451"/>
      <c r="K40" s="451"/>
      <c r="L40" s="968"/>
      <c r="M40" s="969">
        <f>SUM('R. TODAS'!Q40:R40)</f>
        <v>0</v>
      </c>
      <c r="N40" s="970"/>
      <c r="O40" s="970">
        <f>SUM('R. TODAS'!S40:T40)</f>
        <v>3</v>
      </c>
      <c r="P40" s="971"/>
    </row>
    <row r="41" spans="1:16">
      <c r="A41" s="1"/>
      <c r="B41" s="1"/>
      <c r="C41" s="1"/>
      <c r="D41" s="1"/>
      <c r="I41" s="451" t="s">
        <v>161</v>
      </c>
      <c r="J41" s="451"/>
      <c r="K41" s="451"/>
      <c r="L41" s="968"/>
      <c r="M41" s="969">
        <f>SUM('R. TODAS'!Q41:R41)</f>
        <v>0</v>
      </c>
      <c r="N41" s="970"/>
      <c r="O41" s="970">
        <f>SUM('R. TODAS'!S41:T41)</f>
        <v>2</v>
      </c>
      <c r="P41" s="971"/>
    </row>
    <row r="42" spans="1:16" ht="15.75" thickBot="1">
      <c r="A42" s="1"/>
      <c r="B42" s="1"/>
      <c r="C42" s="1"/>
      <c r="D42" s="1"/>
      <c r="E42" s="1"/>
      <c r="F42" s="1"/>
      <c r="G42" s="1"/>
      <c r="H42" s="1"/>
      <c r="I42" s="450" t="s">
        <v>136</v>
      </c>
      <c r="J42" s="450"/>
      <c r="K42" s="450"/>
      <c r="L42" s="1019"/>
      <c r="M42" s="975">
        <f>SUM('R. TODAS'!Q42:R42)</f>
        <v>0</v>
      </c>
      <c r="N42" s="976"/>
      <c r="O42" s="976">
        <f>SUM('R. TODAS'!S42:T42)</f>
        <v>0</v>
      </c>
      <c r="P42" s="977"/>
    </row>
    <row r="43" spans="1:16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016" t="s">
        <v>210</v>
      </c>
      <c r="B44" s="923"/>
      <c r="C44" s="923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923"/>
      <c r="P44" s="924"/>
    </row>
    <row r="45" spans="1:16" ht="15.75" thickBot="1">
      <c r="A45" s="1017" t="s">
        <v>139</v>
      </c>
      <c r="B45" s="1018"/>
      <c r="C45" s="1018"/>
      <c r="D45" s="1018"/>
      <c r="E45" s="927">
        <f>SUM('R. TODAS'!C46:T46)</f>
        <v>4</v>
      </c>
      <c r="F45" s="928"/>
      <c r="G45" s="928"/>
      <c r="H45" s="928"/>
      <c r="I45" s="928"/>
      <c r="J45" s="928"/>
      <c r="K45" s="928"/>
      <c r="L45" s="928"/>
      <c r="M45" s="928"/>
      <c r="N45" s="928"/>
      <c r="O45" s="928"/>
      <c r="P45" s="929"/>
    </row>
  </sheetData>
  <mergeCells count="122">
    <mergeCell ref="A1:P4"/>
    <mergeCell ref="A8:K8"/>
    <mergeCell ref="L8:P8"/>
    <mergeCell ref="A9:C9"/>
    <mergeCell ref="D9:K9"/>
    <mergeCell ref="L9:P12"/>
    <mergeCell ref="A10:C10"/>
    <mergeCell ref="D10:K10"/>
    <mergeCell ref="A11:C11"/>
    <mergeCell ref="E5:L6"/>
    <mergeCell ref="A17:D17"/>
    <mergeCell ref="E17:H17"/>
    <mergeCell ref="I17:L17"/>
    <mergeCell ref="M17:P17"/>
    <mergeCell ref="A18:D18"/>
    <mergeCell ref="E18:H18"/>
    <mergeCell ref="I18:L18"/>
    <mergeCell ref="M18:P18"/>
    <mergeCell ref="D11:K11"/>
    <mergeCell ref="A12:C12"/>
    <mergeCell ref="D12:K12"/>
    <mergeCell ref="A15:P15"/>
    <mergeCell ref="A16:D16"/>
    <mergeCell ref="E16:H16"/>
    <mergeCell ref="I16:L16"/>
    <mergeCell ref="M16:P16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31:H31"/>
    <mergeCell ref="I31:P31"/>
    <mergeCell ref="A32:D32"/>
    <mergeCell ref="E32:H32"/>
    <mergeCell ref="I32:L32"/>
    <mergeCell ref="M32:N32"/>
    <mergeCell ref="O32:P32"/>
    <mergeCell ref="A27:D27"/>
    <mergeCell ref="E27:H27"/>
    <mergeCell ref="I27:L27"/>
    <mergeCell ref="M27:P27"/>
    <mergeCell ref="A28:D28"/>
    <mergeCell ref="E28:H28"/>
    <mergeCell ref="I28:L28"/>
    <mergeCell ref="M28:P28"/>
    <mergeCell ref="A33:D33"/>
    <mergeCell ref="E33:H33"/>
    <mergeCell ref="I33:L33"/>
    <mergeCell ref="M33:N33"/>
    <mergeCell ref="O33:P33"/>
    <mergeCell ref="A34:D34"/>
    <mergeCell ref="E34:H34"/>
    <mergeCell ref="I34:L34"/>
    <mergeCell ref="M34:N34"/>
    <mergeCell ref="O34:P34"/>
    <mergeCell ref="A35:D35"/>
    <mergeCell ref="E35:H35"/>
    <mergeCell ref="I35:L35"/>
    <mergeCell ref="M35:N35"/>
    <mergeCell ref="O35:P35"/>
    <mergeCell ref="A36:D36"/>
    <mergeCell ref="E36:H36"/>
    <mergeCell ref="I36:L36"/>
    <mergeCell ref="M36:N36"/>
    <mergeCell ref="O36:P36"/>
    <mergeCell ref="A37:D37"/>
    <mergeCell ref="E37:H37"/>
    <mergeCell ref="I37:L37"/>
    <mergeCell ref="M37:N37"/>
    <mergeCell ref="O37:P37"/>
    <mergeCell ref="A38:D38"/>
    <mergeCell ref="E38:H38"/>
    <mergeCell ref="I38:L38"/>
    <mergeCell ref="M38:N38"/>
    <mergeCell ref="O38:P38"/>
    <mergeCell ref="A39:D39"/>
    <mergeCell ref="E39:H39"/>
    <mergeCell ref="I39:L39"/>
    <mergeCell ref="M39:N39"/>
    <mergeCell ref="O39:P39"/>
    <mergeCell ref="A40:D40"/>
    <mergeCell ref="E40:H40"/>
    <mergeCell ref="I40:L40"/>
    <mergeCell ref="M40:N40"/>
    <mergeCell ref="O40:P40"/>
    <mergeCell ref="A44:P44"/>
    <mergeCell ref="A45:D45"/>
    <mergeCell ref="E45:P45"/>
    <mergeCell ref="I41:L41"/>
    <mergeCell ref="M41:N41"/>
    <mergeCell ref="O41:P41"/>
    <mergeCell ref="I42:L42"/>
    <mergeCell ref="M42:N42"/>
    <mergeCell ref="O42:P42"/>
  </mergeCells>
  <pageMargins left="0.7" right="0.7" top="0.75" bottom="0.75" header="0.3" footer="0.3"/>
  <pageSetup paperSize="9" scale="93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P45"/>
  <sheetViews>
    <sheetView showGridLines="0" topLeftCell="A7" zoomScale="115" zoomScaleNormal="115" workbookViewId="0">
      <selection activeCell="U25" sqref="U25"/>
    </sheetView>
  </sheetViews>
  <sheetFormatPr defaultColWidth="11.42578125" defaultRowHeight="15"/>
  <cols>
    <col min="1" max="16" width="5.85546875" customWidth="1"/>
  </cols>
  <sheetData>
    <row r="1" spans="1:16">
      <c r="A1" s="1122" t="s">
        <v>626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</row>
    <row r="2" spans="1:16">
      <c r="A2" s="1122"/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</row>
    <row r="3" spans="1:16">
      <c r="A3" s="1122"/>
      <c r="B3" s="1122"/>
      <c r="C3" s="1122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122"/>
    </row>
    <row r="4" spans="1:16">
      <c r="A4" s="1122"/>
      <c r="B4" s="1122"/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1122"/>
    </row>
    <row r="5" spans="1:16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941" t="s">
        <v>601</v>
      </c>
      <c r="B8" s="942"/>
      <c r="C8" s="942"/>
      <c r="D8" s="943"/>
      <c r="E8" s="943"/>
      <c r="F8" s="943"/>
      <c r="G8" s="943"/>
      <c r="H8" s="943"/>
      <c r="I8" s="943"/>
      <c r="J8" s="943"/>
      <c r="K8" s="944"/>
      <c r="L8" s="122" t="s">
        <v>47</v>
      </c>
      <c r="M8" s="941" t="s">
        <v>624</v>
      </c>
      <c r="N8" s="942"/>
      <c r="O8" s="942"/>
      <c r="P8" s="961"/>
    </row>
    <row r="9" spans="1:16">
      <c r="A9" s="1076" t="s">
        <v>603</v>
      </c>
      <c r="B9" s="1077"/>
      <c r="C9" s="1077"/>
      <c r="D9" s="1078">
        <f>SUM('R. TODAS'!D9:E9)</f>
        <v>127</v>
      </c>
      <c r="E9" s="1079"/>
      <c r="F9" s="1079"/>
      <c r="G9" s="1079"/>
      <c r="H9" s="1079"/>
      <c r="I9" s="1079"/>
      <c r="J9" s="1079"/>
      <c r="K9" s="1080"/>
      <c r="L9" s="1123" t="s">
        <v>52</v>
      </c>
      <c r="M9" s="1125" t="s">
        <v>627</v>
      </c>
      <c r="N9" s="1125"/>
      <c r="O9" s="1125"/>
      <c r="P9" s="1126"/>
    </row>
    <row r="10" spans="1:16">
      <c r="A10" s="1087" t="s">
        <v>605</v>
      </c>
      <c r="B10" s="1088"/>
      <c r="C10" s="1088"/>
      <c r="D10" s="1060">
        <f>SUM('R. TODAS'!D10:E10)</f>
        <v>84</v>
      </c>
      <c r="E10" s="1061"/>
      <c r="F10" s="1061"/>
      <c r="G10" s="1061"/>
      <c r="H10" s="1061"/>
      <c r="I10" s="1061"/>
      <c r="J10" s="1061"/>
      <c r="K10" s="1062"/>
      <c r="L10" s="1124"/>
      <c r="M10" s="1127"/>
      <c r="N10" s="1127"/>
      <c r="O10" s="1127"/>
      <c r="P10" s="1128"/>
    </row>
    <row r="11" spans="1:16">
      <c r="A11" s="1089" t="s">
        <v>606</v>
      </c>
      <c r="B11" s="1090"/>
      <c r="C11" s="1090"/>
      <c r="D11" s="1060">
        <f>SUM('R. TODAS'!D11:E11)</f>
        <v>11</v>
      </c>
      <c r="E11" s="1061"/>
      <c r="F11" s="1061"/>
      <c r="G11" s="1061"/>
      <c r="H11" s="1061"/>
      <c r="I11" s="1061"/>
      <c r="J11" s="1061"/>
      <c r="K11" s="1062"/>
      <c r="L11" s="1124"/>
      <c r="M11" s="1127"/>
      <c r="N11" s="1127"/>
      <c r="O11" s="1127"/>
      <c r="P11" s="1128"/>
    </row>
    <row r="12" spans="1:16" ht="15.75" thickBot="1">
      <c r="A12" s="1063" t="s">
        <v>607</v>
      </c>
      <c r="B12" s="1064"/>
      <c r="C12" s="1064"/>
      <c r="D12" s="1065">
        <f>SUM('R. TODAS'!D12:E12)</f>
        <v>23</v>
      </c>
      <c r="E12" s="1066"/>
      <c r="F12" s="1066"/>
      <c r="G12" s="1066"/>
      <c r="H12" s="1066"/>
      <c r="I12" s="1066"/>
      <c r="J12" s="1066"/>
      <c r="K12" s="1067"/>
      <c r="L12" s="900"/>
      <c r="M12" s="1129"/>
      <c r="N12" s="1129"/>
      <c r="O12" s="1129"/>
      <c r="P12" s="1130"/>
    </row>
    <row r="13" spans="1:16">
      <c r="A13" s="1"/>
      <c r="B13" s="1"/>
      <c r="C13" s="1"/>
      <c r="L13" s="108"/>
      <c r="M13" s="108"/>
      <c r="N13" s="108"/>
      <c r="O13" s="108"/>
      <c r="P13" s="108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800" t="s">
        <v>92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</row>
    <row r="16" spans="1:16">
      <c r="A16" s="1068" t="s">
        <v>94</v>
      </c>
      <c r="B16" s="1069"/>
      <c r="C16" s="1069"/>
      <c r="D16" s="1070"/>
      <c r="E16" s="1071">
        <f>SUM('R. TODAS'!E16)</f>
        <v>0</v>
      </c>
      <c r="F16" s="1072"/>
      <c r="G16" s="1072"/>
      <c r="H16" s="1073"/>
      <c r="I16" s="1074" t="s">
        <v>95</v>
      </c>
      <c r="J16" s="1069"/>
      <c r="K16" s="1069"/>
      <c r="L16" s="1070"/>
      <c r="M16" s="1071">
        <f>SUM('R. TODAS'!O16)</f>
        <v>0</v>
      </c>
      <c r="N16" s="1072"/>
      <c r="O16" s="1072"/>
      <c r="P16" s="1073"/>
    </row>
    <row r="17" spans="1:16">
      <c r="A17" s="567" t="s">
        <v>97</v>
      </c>
      <c r="B17" s="547"/>
      <c r="C17" s="547"/>
      <c r="D17" s="953"/>
      <c r="E17" s="1057">
        <f>SUM('R. TODAS'!E17)</f>
        <v>0</v>
      </c>
      <c r="F17" s="1058"/>
      <c r="G17" s="1058"/>
      <c r="H17" s="1059"/>
      <c r="I17" s="952" t="s">
        <v>98</v>
      </c>
      <c r="J17" s="547"/>
      <c r="K17" s="547"/>
      <c r="L17" s="953"/>
      <c r="M17" s="1057">
        <f>SUM('R. TODAS'!O17)</f>
        <v>3</v>
      </c>
      <c r="N17" s="1058"/>
      <c r="O17" s="1058"/>
      <c r="P17" s="1059"/>
    </row>
    <row r="18" spans="1:16">
      <c r="A18" s="567" t="s">
        <v>100</v>
      </c>
      <c r="B18" s="547"/>
      <c r="C18" s="547"/>
      <c r="D18" s="953"/>
      <c r="E18" s="1057">
        <f>SUM('R. TODAS'!E18)</f>
        <v>1</v>
      </c>
      <c r="F18" s="1058"/>
      <c r="G18" s="1058"/>
      <c r="H18" s="1059"/>
      <c r="I18" s="952" t="s">
        <v>421</v>
      </c>
      <c r="J18" s="547"/>
      <c r="K18" s="547"/>
      <c r="L18" s="953"/>
      <c r="M18" s="1057">
        <f>SUM('R. TODAS'!O18)</f>
        <v>0</v>
      </c>
      <c r="N18" s="1058"/>
      <c r="O18" s="1058"/>
      <c r="P18" s="1059"/>
    </row>
    <row r="19" spans="1:16">
      <c r="A19" s="567" t="s">
        <v>103</v>
      </c>
      <c r="B19" s="547"/>
      <c r="C19" s="547"/>
      <c r="D19" s="953"/>
      <c r="E19" s="1057">
        <f>SUM('R. TODAS'!E19)</f>
        <v>5</v>
      </c>
      <c r="F19" s="1058"/>
      <c r="G19" s="1058"/>
      <c r="H19" s="1059"/>
      <c r="I19" s="952" t="s">
        <v>424</v>
      </c>
      <c r="J19" s="547"/>
      <c r="K19" s="547"/>
      <c r="L19" s="953"/>
      <c r="M19" s="1057">
        <f>SUM('R. TODAS'!O19)</f>
        <v>0</v>
      </c>
      <c r="N19" s="1058"/>
      <c r="O19" s="1058"/>
      <c r="P19" s="1059"/>
    </row>
    <row r="20" spans="1:16">
      <c r="A20" s="1053" t="s">
        <v>106</v>
      </c>
      <c r="B20" s="912"/>
      <c r="C20" s="912"/>
      <c r="D20" s="913"/>
      <c r="E20" s="1054">
        <f>SUM('R. TODAS'!E20)</f>
        <v>0</v>
      </c>
      <c r="F20" s="1055"/>
      <c r="G20" s="1055"/>
      <c r="H20" s="1056"/>
      <c r="I20" s="951" t="s">
        <v>107</v>
      </c>
      <c r="J20" s="912"/>
      <c r="K20" s="912"/>
      <c r="L20" s="913"/>
      <c r="M20" s="1054">
        <f>SUM('R. TODAS'!O20)</f>
        <v>0</v>
      </c>
      <c r="N20" s="1055"/>
      <c r="O20" s="1055"/>
      <c r="P20" s="1056"/>
    </row>
    <row r="21" spans="1:16">
      <c r="A21" s="1053" t="s">
        <v>109</v>
      </c>
      <c r="B21" s="912"/>
      <c r="C21" s="912"/>
      <c r="D21" s="913"/>
      <c r="E21" s="1054">
        <f>SUM('R. TODAS'!E21)</f>
        <v>0</v>
      </c>
      <c r="F21" s="1055"/>
      <c r="G21" s="1055"/>
      <c r="H21" s="1056"/>
      <c r="I21" s="951" t="s">
        <v>110</v>
      </c>
      <c r="J21" s="912"/>
      <c r="K21" s="912"/>
      <c r="L21" s="913"/>
      <c r="M21" s="1054">
        <f>SUM('R. TODAS'!O21)</f>
        <v>0</v>
      </c>
      <c r="N21" s="1055"/>
      <c r="O21" s="1055"/>
      <c r="P21" s="1056"/>
    </row>
    <row r="22" spans="1:16">
      <c r="A22" s="1053" t="s">
        <v>112</v>
      </c>
      <c r="B22" s="912"/>
      <c r="C22" s="912"/>
      <c r="D22" s="913"/>
      <c r="E22" s="1054">
        <f>SUM('R. TODAS'!E22)</f>
        <v>0</v>
      </c>
      <c r="F22" s="1055"/>
      <c r="G22" s="1055"/>
      <c r="H22" s="1056"/>
      <c r="I22" s="951" t="s">
        <v>113</v>
      </c>
      <c r="J22" s="912"/>
      <c r="K22" s="912"/>
      <c r="L22" s="913"/>
      <c r="M22" s="1054">
        <f>SUM('R. TODAS'!O22)</f>
        <v>0</v>
      </c>
      <c r="N22" s="1055"/>
      <c r="O22" s="1055"/>
      <c r="P22" s="1056"/>
    </row>
    <row r="23" spans="1:16">
      <c r="A23" s="1053" t="s">
        <v>115</v>
      </c>
      <c r="B23" s="912"/>
      <c r="C23" s="912"/>
      <c r="D23" s="913"/>
      <c r="E23" s="1054">
        <f>SUM('R. TODAS'!E23)</f>
        <v>0</v>
      </c>
      <c r="F23" s="1055"/>
      <c r="G23" s="1055"/>
      <c r="H23" s="1056"/>
      <c r="I23" s="951" t="s">
        <v>116</v>
      </c>
      <c r="J23" s="912"/>
      <c r="K23" s="912"/>
      <c r="L23" s="913"/>
      <c r="M23" s="1054">
        <f>SUM('R. TODAS'!O23)</f>
        <v>12</v>
      </c>
      <c r="N23" s="1055"/>
      <c r="O23" s="1055"/>
      <c r="P23" s="1056"/>
    </row>
    <row r="24" spans="1:16">
      <c r="A24" s="1053" t="s">
        <v>118</v>
      </c>
      <c r="B24" s="912"/>
      <c r="C24" s="912"/>
      <c r="D24" s="913"/>
      <c r="E24" s="1054">
        <f>SUM('R. TODAS'!E24)</f>
        <v>1</v>
      </c>
      <c r="F24" s="1055"/>
      <c r="G24" s="1055"/>
      <c r="H24" s="1056"/>
      <c r="I24" s="951" t="s">
        <v>119</v>
      </c>
      <c r="J24" s="912"/>
      <c r="K24" s="912"/>
      <c r="L24" s="913"/>
      <c r="M24" s="1054">
        <f>SUM('R. TODAS'!O24)</f>
        <v>0</v>
      </c>
      <c r="N24" s="1055"/>
      <c r="O24" s="1055"/>
      <c r="P24" s="1056"/>
    </row>
    <row r="25" spans="1:16">
      <c r="A25" s="478" t="s">
        <v>121</v>
      </c>
      <c r="B25" s="479"/>
      <c r="C25" s="479"/>
      <c r="D25" s="480"/>
      <c r="E25" s="1041">
        <f>SUM('R. TODAS'!E25)</f>
        <v>0</v>
      </c>
      <c r="F25" s="1042"/>
      <c r="G25" s="1042"/>
      <c r="H25" s="1043"/>
      <c r="I25" s="960" t="s">
        <v>122</v>
      </c>
      <c r="J25" s="479"/>
      <c r="K25" s="479"/>
      <c r="L25" s="480"/>
      <c r="M25" s="1041">
        <f>SUM('R. TODAS'!O25)</f>
        <v>0</v>
      </c>
      <c r="N25" s="1042"/>
      <c r="O25" s="1042"/>
      <c r="P25" s="1043"/>
    </row>
    <row r="26" spans="1:16">
      <c r="A26" s="478" t="s">
        <v>124</v>
      </c>
      <c r="B26" s="479"/>
      <c r="C26" s="479"/>
      <c r="D26" s="480"/>
      <c r="E26" s="1041">
        <f>SUM('R. TODAS'!E26)</f>
        <v>0</v>
      </c>
      <c r="F26" s="1042"/>
      <c r="G26" s="1042"/>
      <c r="H26" s="1043"/>
      <c r="I26" s="960" t="s">
        <v>125</v>
      </c>
      <c r="J26" s="479"/>
      <c r="K26" s="479"/>
      <c r="L26" s="480"/>
      <c r="M26" s="1041">
        <f>SUM('R. TODAS'!O26)</f>
        <v>0</v>
      </c>
      <c r="N26" s="1042"/>
      <c r="O26" s="1042"/>
      <c r="P26" s="1043"/>
    </row>
    <row r="27" spans="1:16" ht="15.75" thickBot="1">
      <c r="A27" s="478" t="s">
        <v>128</v>
      </c>
      <c r="B27" s="479"/>
      <c r="C27" s="479"/>
      <c r="D27" s="480"/>
      <c r="E27" s="1041">
        <f>SUM('R. TODAS'!E27)</f>
        <v>0</v>
      </c>
      <c r="F27" s="1042"/>
      <c r="G27" s="1042"/>
      <c r="H27" s="1043"/>
      <c r="I27" s="960" t="s">
        <v>129</v>
      </c>
      <c r="J27" s="479"/>
      <c r="K27" s="479"/>
      <c r="L27" s="480"/>
      <c r="M27" s="1044">
        <f>SUM('R. TODAS'!O27)</f>
        <v>0</v>
      </c>
      <c r="N27" s="1045"/>
      <c r="O27" s="1045"/>
      <c r="P27" s="1046"/>
    </row>
    <row r="28" spans="1:16" ht="15.75" thickBot="1">
      <c r="A28" s="484" t="s">
        <v>131</v>
      </c>
      <c r="B28" s="485"/>
      <c r="C28" s="485"/>
      <c r="D28" s="486"/>
      <c r="E28" s="1044">
        <f>SUM('R. TODAS'!E28)</f>
        <v>0</v>
      </c>
      <c r="F28" s="1045"/>
      <c r="G28" s="1045"/>
      <c r="H28" s="1046"/>
      <c r="I28" s="1047" t="s">
        <v>132</v>
      </c>
      <c r="J28" s="1048"/>
      <c r="K28" s="1048"/>
      <c r="L28" s="1049"/>
      <c r="M28" s="1050">
        <f>SUM(E16+E17+E18+E19+E20+E21+E22+E23+E24+E25+E27+E26+E28+M27+M26+M25+M24+M23+M22+M21+M20+M19+M18+M17+M16)</f>
        <v>22</v>
      </c>
      <c r="N28" s="1051"/>
      <c r="O28" s="1051"/>
      <c r="P28" s="1052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9" t="s">
        <v>102</v>
      </c>
      <c r="B31" s="1039"/>
      <c r="C31" s="1039"/>
      <c r="D31" s="1039"/>
      <c r="E31" s="1039"/>
      <c r="F31" s="1039"/>
      <c r="G31" s="1039"/>
      <c r="H31" s="1039"/>
      <c r="I31" s="834" t="s">
        <v>611</v>
      </c>
      <c r="J31" s="983"/>
      <c r="K31" s="983"/>
      <c r="L31" s="983"/>
      <c r="M31" s="983"/>
      <c r="N31" s="983"/>
      <c r="O31" s="983"/>
      <c r="P31" s="984"/>
    </row>
    <row r="32" spans="1:16" ht="15.75" thickBot="1">
      <c r="A32" s="1119" t="s">
        <v>612</v>
      </c>
      <c r="B32" s="1120"/>
      <c r="C32" s="1120"/>
      <c r="D32" s="1121"/>
      <c r="E32" s="903">
        <f>SUM('R. TODAS'!E32:J32)</f>
        <v>71</v>
      </c>
      <c r="F32" s="904"/>
      <c r="G32" s="904"/>
      <c r="H32" s="905"/>
      <c r="I32" s="1040" t="s">
        <v>145</v>
      </c>
      <c r="J32" s="989"/>
      <c r="K32" s="989"/>
      <c r="L32" s="989"/>
      <c r="M32" s="990" t="s">
        <v>153</v>
      </c>
      <c r="N32" s="990"/>
      <c r="O32" s="991" t="s">
        <v>154</v>
      </c>
      <c r="P32" s="991"/>
    </row>
    <row r="33" spans="1:16">
      <c r="A33" s="1116" t="s">
        <v>108</v>
      </c>
      <c r="B33" s="1117"/>
      <c r="C33" s="1117"/>
      <c r="D33" s="1118"/>
      <c r="E33" s="1035">
        <f ca="1">SUM('R. TODAS'!E33:J33)</f>
        <v>12</v>
      </c>
      <c r="F33" s="1036"/>
      <c r="G33" s="1036"/>
      <c r="H33" s="1037"/>
      <c r="I33" s="1038" t="s">
        <v>140</v>
      </c>
      <c r="J33" s="477"/>
      <c r="K33" s="477"/>
      <c r="L33" s="956"/>
      <c r="M33" s="957">
        <f>SUM('R. TODAS'!Q33:R33)</f>
        <v>0</v>
      </c>
      <c r="N33" s="958"/>
      <c r="O33" s="958">
        <f>SUM('R. TODAS'!S33:T33)</f>
        <v>7</v>
      </c>
      <c r="P33" s="959"/>
    </row>
    <row r="34" spans="1:16">
      <c r="A34" s="1110" t="s">
        <v>114</v>
      </c>
      <c r="B34" s="1111"/>
      <c r="C34" s="1111"/>
      <c r="D34" s="1112"/>
      <c r="E34" s="1113">
        <f>SUM('R. TODAS'!E34)</f>
        <v>1231</v>
      </c>
      <c r="F34" s="1114"/>
      <c r="G34" s="1114"/>
      <c r="H34" s="1115"/>
      <c r="I34" s="1034" t="s">
        <v>155</v>
      </c>
      <c r="J34" s="471"/>
      <c r="K34" s="471"/>
      <c r="L34" s="916"/>
      <c r="M34" s="893">
        <f>SUM('R. TODAS'!Q34:R34)</f>
        <v>0</v>
      </c>
      <c r="N34" s="891"/>
      <c r="O34" s="891">
        <f>SUM('R. TODAS'!S34:T34)</f>
        <v>0</v>
      </c>
      <c r="P34" s="892"/>
    </row>
    <row r="35" spans="1:16">
      <c r="A35" s="1110" t="s">
        <v>117</v>
      </c>
      <c r="B35" s="1111"/>
      <c r="C35" s="1111"/>
      <c r="D35" s="1112"/>
      <c r="E35" s="1113">
        <f>SUM('R. TODAS'!E35)</f>
        <v>495</v>
      </c>
      <c r="F35" s="1114"/>
      <c r="G35" s="1114"/>
      <c r="H35" s="1115"/>
      <c r="I35" s="1034" t="s">
        <v>156</v>
      </c>
      <c r="J35" s="471"/>
      <c r="K35" s="471"/>
      <c r="L35" s="916"/>
      <c r="M35" s="893">
        <f>SUM('R. TODAS'!Q35:R35)</f>
        <v>0</v>
      </c>
      <c r="N35" s="891"/>
      <c r="O35" s="891">
        <f>SUM('R. TODAS'!S35:T35)</f>
        <v>2</v>
      </c>
      <c r="P35" s="892"/>
    </row>
    <row r="36" spans="1:16">
      <c r="A36" s="1104" t="s">
        <v>120</v>
      </c>
      <c r="B36" s="1105"/>
      <c r="C36" s="1105"/>
      <c r="D36" s="1106"/>
      <c r="E36" s="1107">
        <f>SUM('R. TODAS'!E36)</f>
        <v>1</v>
      </c>
      <c r="F36" s="1108"/>
      <c r="G36" s="1108"/>
      <c r="H36" s="1109"/>
      <c r="I36" s="1034" t="s">
        <v>157</v>
      </c>
      <c r="J36" s="471"/>
      <c r="K36" s="471"/>
      <c r="L36" s="916"/>
      <c r="M36" s="893">
        <f>SUM('R. TODAS'!Q36:R36)</f>
        <v>0</v>
      </c>
      <c r="N36" s="891"/>
      <c r="O36" s="891">
        <f>SUM('R. TODAS'!S36:T36)</f>
        <v>0</v>
      </c>
      <c r="P36" s="892"/>
    </row>
    <row r="37" spans="1:16">
      <c r="A37" s="1104" t="s">
        <v>123</v>
      </c>
      <c r="B37" s="1105"/>
      <c r="C37" s="1105"/>
      <c r="D37" s="1106"/>
      <c r="E37" s="1107">
        <f>SUM('R. TODAS'!E37)</f>
        <v>0</v>
      </c>
      <c r="F37" s="1108"/>
      <c r="G37" s="1108"/>
      <c r="H37" s="1109"/>
      <c r="I37" s="1023" t="s">
        <v>158</v>
      </c>
      <c r="J37" s="458"/>
      <c r="K37" s="458"/>
      <c r="L37" s="963"/>
      <c r="M37" s="964">
        <f>SUM('R. TODAS'!Q37:R37)</f>
        <v>0</v>
      </c>
      <c r="N37" s="965"/>
      <c r="O37" s="965">
        <f>SUM('R. TODAS'!S37:T37)</f>
        <v>0</v>
      </c>
      <c r="P37" s="966"/>
    </row>
    <row r="38" spans="1:16">
      <c r="A38" s="1104" t="s">
        <v>126</v>
      </c>
      <c r="B38" s="1105"/>
      <c r="C38" s="1105"/>
      <c r="D38" s="1106"/>
      <c r="E38" s="1107">
        <f>SUM('R. TODAS'!E38)</f>
        <v>0</v>
      </c>
      <c r="F38" s="1108"/>
      <c r="G38" s="1108"/>
      <c r="H38" s="1109"/>
      <c r="I38" s="1023" t="s">
        <v>159</v>
      </c>
      <c r="J38" s="458"/>
      <c r="K38" s="458"/>
      <c r="L38" s="963"/>
      <c r="M38" s="964">
        <f>SUM('R. TODAS'!Q38:R38)</f>
        <v>0</v>
      </c>
      <c r="N38" s="965"/>
      <c r="O38" s="965">
        <f>SUM('R. TODAS'!S38:T38)</f>
        <v>1</v>
      </c>
      <c r="P38" s="966"/>
    </row>
    <row r="39" spans="1:16">
      <c r="A39" s="1092" t="s">
        <v>130</v>
      </c>
      <c r="B39" s="1093"/>
      <c r="C39" s="1093"/>
      <c r="D39" s="1094"/>
      <c r="E39" s="1095">
        <f>SUM('R. TODAS'!E39)</f>
        <v>4</v>
      </c>
      <c r="F39" s="1096"/>
      <c r="G39" s="1096"/>
      <c r="H39" s="1097"/>
      <c r="I39" s="1023" t="s">
        <v>117</v>
      </c>
      <c r="J39" s="458"/>
      <c r="K39" s="458"/>
      <c r="L39" s="963"/>
      <c r="M39" s="964">
        <f>SUM('R. TODAS'!Q39:R39)</f>
        <v>0</v>
      </c>
      <c r="N39" s="965"/>
      <c r="O39" s="965">
        <f>SUM('R. TODAS'!S39:T39)</f>
        <v>3</v>
      </c>
      <c r="P39" s="966"/>
    </row>
    <row r="40" spans="1:16" ht="15.75" thickBot="1">
      <c r="A40" s="1098" t="s">
        <v>133</v>
      </c>
      <c r="B40" s="1099"/>
      <c r="C40" s="1099"/>
      <c r="D40" s="1100"/>
      <c r="E40" s="1101">
        <f>SUM('R. TODAS'!E40)</f>
        <v>0</v>
      </c>
      <c r="F40" s="1102"/>
      <c r="G40" s="1102"/>
      <c r="H40" s="1103"/>
      <c r="I40" s="1027" t="s">
        <v>160</v>
      </c>
      <c r="J40" s="451"/>
      <c r="K40" s="451"/>
      <c r="L40" s="968"/>
      <c r="M40" s="969">
        <f>SUM('R. TODAS'!Q40:R40)</f>
        <v>0</v>
      </c>
      <c r="N40" s="970"/>
      <c r="O40" s="970">
        <f>SUM('R. TODAS'!S40:T40)</f>
        <v>3</v>
      </c>
      <c r="P40" s="971"/>
    </row>
    <row r="41" spans="1:16">
      <c r="A41" s="1"/>
      <c r="B41" s="1"/>
      <c r="C41" s="1"/>
      <c r="D41" s="1"/>
      <c r="I41" s="451" t="s">
        <v>161</v>
      </c>
      <c r="J41" s="451"/>
      <c r="K41" s="451"/>
      <c r="L41" s="968"/>
      <c r="M41" s="969">
        <f>SUM('R. TODAS'!Q41:R41)</f>
        <v>0</v>
      </c>
      <c r="N41" s="970"/>
      <c r="O41" s="970">
        <f>SUM('R. TODAS'!S41:T41)</f>
        <v>2</v>
      </c>
      <c r="P41" s="971"/>
    </row>
    <row r="42" spans="1:16" ht="15.75" thickBot="1">
      <c r="A42" s="1"/>
      <c r="B42" s="1"/>
      <c r="C42" s="1"/>
      <c r="D42" s="1"/>
      <c r="E42" s="1"/>
      <c r="F42" s="1"/>
      <c r="G42" s="1"/>
      <c r="H42" s="1"/>
      <c r="I42" s="450" t="s">
        <v>136</v>
      </c>
      <c r="J42" s="450"/>
      <c r="K42" s="450"/>
      <c r="L42" s="1019"/>
      <c r="M42" s="975">
        <f>SUM('R. TODAS'!Q42:R42)</f>
        <v>0</v>
      </c>
      <c r="N42" s="976"/>
      <c r="O42" s="976">
        <f>SUM('R. TODAS'!S42:T42)</f>
        <v>0</v>
      </c>
      <c r="P42" s="977"/>
    </row>
    <row r="43" spans="1:16" ht="15.75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016" t="s">
        <v>210</v>
      </c>
      <c r="B44" s="923"/>
      <c r="C44" s="923"/>
      <c r="D44" s="923"/>
      <c r="E44" s="923"/>
      <c r="F44" s="923"/>
      <c r="G44" s="923"/>
      <c r="H44" s="923"/>
      <c r="I44" s="923"/>
      <c r="J44" s="923"/>
      <c r="K44" s="923"/>
      <c r="L44" s="923"/>
      <c r="M44" s="923"/>
      <c r="N44" s="923"/>
      <c r="O44" s="923"/>
      <c r="P44" s="924"/>
    </row>
    <row r="45" spans="1:16" ht="15.75" thickBot="1">
      <c r="A45" s="1017" t="s">
        <v>139</v>
      </c>
      <c r="B45" s="1018"/>
      <c r="C45" s="1018"/>
      <c r="D45" s="1018"/>
      <c r="E45" s="927">
        <f>SUM('R. TODAS'!C46:E46)</f>
        <v>1</v>
      </c>
      <c r="F45" s="928"/>
      <c r="G45" s="928"/>
      <c r="H45" s="928"/>
      <c r="I45" s="928"/>
      <c r="J45" s="928"/>
      <c r="K45" s="928"/>
      <c r="L45" s="928"/>
      <c r="M45" s="928"/>
      <c r="N45" s="928"/>
      <c r="O45" s="928"/>
      <c r="P45" s="929"/>
    </row>
  </sheetData>
  <mergeCells count="123">
    <mergeCell ref="A1:P4"/>
    <mergeCell ref="A8:K8"/>
    <mergeCell ref="M8:P8"/>
    <mergeCell ref="A9:C9"/>
    <mergeCell ref="D9:K9"/>
    <mergeCell ref="L9:L12"/>
    <mergeCell ref="M9:P12"/>
    <mergeCell ref="A10:C10"/>
    <mergeCell ref="D10:K10"/>
    <mergeCell ref="E5:L6"/>
    <mergeCell ref="A17:D17"/>
    <mergeCell ref="E17:H17"/>
    <mergeCell ref="I17:L17"/>
    <mergeCell ref="M17:P17"/>
    <mergeCell ref="A18:D18"/>
    <mergeCell ref="E18:H18"/>
    <mergeCell ref="I18:L18"/>
    <mergeCell ref="M18:P18"/>
    <mergeCell ref="A11:C11"/>
    <mergeCell ref="D11:K11"/>
    <mergeCell ref="A12:C12"/>
    <mergeCell ref="D12:K12"/>
    <mergeCell ref="A15:P15"/>
    <mergeCell ref="A16:D16"/>
    <mergeCell ref="E16:H16"/>
    <mergeCell ref="I16:L16"/>
    <mergeCell ref="M16:P16"/>
    <mergeCell ref="A21:D21"/>
    <mergeCell ref="E21:H21"/>
    <mergeCell ref="I21:L21"/>
    <mergeCell ref="M21:P21"/>
    <mergeCell ref="A22:D22"/>
    <mergeCell ref="E22:H22"/>
    <mergeCell ref="I22:L22"/>
    <mergeCell ref="M22:P22"/>
    <mergeCell ref="A19:D19"/>
    <mergeCell ref="E19:H19"/>
    <mergeCell ref="I19:L19"/>
    <mergeCell ref="M19:P19"/>
    <mergeCell ref="A20:D20"/>
    <mergeCell ref="E20:H20"/>
    <mergeCell ref="I20:L20"/>
    <mergeCell ref="M20:P20"/>
    <mergeCell ref="A25:D25"/>
    <mergeCell ref="E25:H25"/>
    <mergeCell ref="I25:L25"/>
    <mergeCell ref="M25:P25"/>
    <mergeCell ref="A26:D26"/>
    <mergeCell ref="E26:H26"/>
    <mergeCell ref="I26:L26"/>
    <mergeCell ref="M26:P26"/>
    <mergeCell ref="A23:D23"/>
    <mergeCell ref="E23:H23"/>
    <mergeCell ref="I23:L23"/>
    <mergeCell ref="M23:P23"/>
    <mergeCell ref="A24:D24"/>
    <mergeCell ref="E24:H24"/>
    <mergeCell ref="I24:L24"/>
    <mergeCell ref="M24:P24"/>
    <mergeCell ref="A31:H31"/>
    <mergeCell ref="I31:P31"/>
    <mergeCell ref="A32:D32"/>
    <mergeCell ref="E32:H32"/>
    <mergeCell ref="I32:L32"/>
    <mergeCell ref="M32:N32"/>
    <mergeCell ref="O32:P32"/>
    <mergeCell ref="A27:D27"/>
    <mergeCell ref="E27:H27"/>
    <mergeCell ref="I27:L27"/>
    <mergeCell ref="M27:P27"/>
    <mergeCell ref="A28:D28"/>
    <mergeCell ref="E28:H28"/>
    <mergeCell ref="I28:L28"/>
    <mergeCell ref="M28:P28"/>
    <mergeCell ref="A33:D33"/>
    <mergeCell ref="E33:H33"/>
    <mergeCell ref="I33:L33"/>
    <mergeCell ref="M33:N33"/>
    <mergeCell ref="O33:P33"/>
    <mergeCell ref="A34:D34"/>
    <mergeCell ref="E34:H34"/>
    <mergeCell ref="I34:L34"/>
    <mergeCell ref="M34:N34"/>
    <mergeCell ref="O34:P34"/>
    <mergeCell ref="A35:D35"/>
    <mergeCell ref="E35:H35"/>
    <mergeCell ref="I35:L35"/>
    <mergeCell ref="M35:N35"/>
    <mergeCell ref="O35:P35"/>
    <mergeCell ref="A36:D36"/>
    <mergeCell ref="E36:H36"/>
    <mergeCell ref="I36:L36"/>
    <mergeCell ref="M36:N36"/>
    <mergeCell ref="O36:P36"/>
    <mergeCell ref="A37:D37"/>
    <mergeCell ref="E37:H37"/>
    <mergeCell ref="I37:L37"/>
    <mergeCell ref="M37:N37"/>
    <mergeCell ref="O37:P37"/>
    <mergeCell ref="A38:D38"/>
    <mergeCell ref="E38:H38"/>
    <mergeCell ref="I38:L38"/>
    <mergeCell ref="M38:N38"/>
    <mergeCell ref="O38:P38"/>
    <mergeCell ref="A39:D39"/>
    <mergeCell ref="E39:H39"/>
    <mergeCell ref="I39:L39"/>
    <mergeCell ref="M39:N39"/>
    <mergeCell ref="O39:P39"/>
    <mergeCell ref="A40:D40"/>
    <mergeCell ref="E40:H40"/>
    <mergeCell ref="I40:L40"/>
    <mergeCell ref="M40:N40"/>
    <mergeCell ref="O40:P40"/>
    <mergeCell ref="A44:P44"/>
    <mergeCell ref="A45:D45"/>
    <mergeCell ref="E45:P45"/>
    <mergeCell ref="I41:L41"/>
    <mergeCell ref="M41:N41"/>
    <mergeCell ref="O41:P41"/>
    <mergeCell ref="I42:L42"/>
    <mergeCell ref="M42:N42"/>
    <mergeCell ref="O42:P42"/>
  </mergeCells>
  <pageMargins left="0.7" right="0.7" top="0.75" bottom="0.75" header="0.3" footer="0.3"/>
  <pageSetup paperSize="9" scale="93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P43"/>
  <sheetViews>
    <sheetView topLeftCell="A10" zoomScale="115" zoomScaleNormal="115" workbookViewId="0">
      <selection activeCell="A18" sqref="A18:D18"/>
    </sheetView>
  </sheetViews>
  <sheetFormatPr defaultColWidth="11.42578125" defaultRowHeight="15"/>
  <cols>
    <col min="1" max="16" width="6.5703125" customWidth="1"/>
  </cols>
  <sheetData>
    <row r="1" spans="1:16">
      <c r="A1" s="1122" t="s">
        <v>628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</row>
    <row r="2" spans="1:16">
      <c r="A2" s="1122"/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</row>
    <row r="3" spans="1:16">
      <c r="A3" s="1122"/>
      <c r="B3" s="1122"/>
      <c r="C3" s="1122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122"/>
    </row>
    <row r="4" spans="1:16">
      <c r="A4" s="1122"/>
      <c r="B4" s="1122"/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1122"/>
    </row>
    <row r="5" spans="1:16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5" t="s">
        <v>601</v>
      </c>
      <c r="B8" s="943"/>
      <c r="C8" s="943"/>
      <c r="D8" s="943"/>
      <c r="E8" s="943"/>
      <c r="F8" s="943"/>
      <c r="G8" s="943"/>
      <c r="H8" s="943"/>
      <c r="I8" s="943"/>
      <c r="J8" s="943"/>
      <c r="K8" s="944"/>
      <c r="L8" s="123" t="s">
        <v>47</v>
      </c>
      <c r="M8" s="942" t="s">
        <v>624</v>
      </c>
      <c r="N8" s="942"/>
      <c r="O8" s="942"/>
      <c r="P8" s="961"/>
    </row>
    <row r="9" spans="1:16">
      <c r="A9" s="1158" t="s">
        <v>603</v>
      </c>
      <c r="B9" s="1159"/>
      <c r="C9" s="1159"/>
      <c r="D9" s="1160"/>
      <c r="E9" s="1161">
        <f>SUM('R. TODAS'!F9:G9)</f>
        <v>20</v>
      </c>
      <c r="F9" s="1162"/>
      <c r="G9" s="1162"/>
      <c r="H9" s="1162"/>
      <c r="I9" s="1162"/>
      <c r="J9" s="1162"/>
      <c r="K9" s="1163"/>
      <c r="L9" s="1123" t="s">
        <v>56</v>
      </c>
      <c r="M9" s="1164" t="s">
        <v>629</v>
      </c>
      <c r="N9" s="1164"/>
      <c r="O9" s="1164"/>
      <c r="P9" s="1165"/>
    </row>
    <row r="10" spans="1:16">
      <c r="A10" s="1170" t="s">
        <v>605</v>
      </c>
      <c r="B10" s="1171"/>
      <c r="C10" s="1171"/>
      <c r="D10" s="1172"/>
      <c r="E10" s="1173">
        <f>SUM('R. TODAS'!F10:G10)</f>
        <v>44</v>
      </c>
      <c r="F10" s="1174"/>
      <c r="G10" s="1174"/>
      <c r="H10" s="1174"/>
      <c r="I10" s="1174"/>
      <c r="J10" s="1174"/>
      <c r="K10" s="1175"/>
      <c r="L10" s="1124"/>
      <c r="M10" s="1166"/>
      <c r="N10" s="1166"/>
      <c r="O10" s="1166"/>
      <c r="P10" s="1167"/>
    </row>
    <row r="11" spans="1:16">
      <c r="A11" s="1176" t="s">
        <v>606</v>
      </c>
      <c r="B11" s="1177"/>
      <c r="C11" s="1177"/>
      <c r="D11" s="1178"/>
      <c r="E11" s="1173">
        <f>SUM('R. TODAS'!F11:G11)</f>
        <v>37</v>
      </c>
      <c r="F11" s="1174"/>
      <c r="G11" s="1174"/>
      <c r="H11" s="1174"/>
      <c r="I11" s="1174"/>
      <c r="J11" s="1174"/>
      <c r="K11" s="1175"/>
      <c r="L11" s="1124"/>
      <c r="M11" s="1166"/>
      <c r="N11" s="1166"/>
      <c r="O11" s="1166"/>
      <c r="P11" s="1167"/>
    </row>
    <row r="12" spans="1:16" ht="15.75" thickBot="1">
      <c r="A12" s="1179" t="s">
        <v>607</v>
      </c>
      <c r="B12" s="1180"/>
      <c r="C12" s="1180"/>
      <c r="D12" s="1181"/>
      <c r="E12" s="1182">
        <f>SUM('R. TODAS'!F12:G12)</f>
        <v>16</v>
      </c>
      <c r="F12" s="1183"/>
      <c r="G12" s="1183"/>
      <c r="H12" s="1183"/>
      <c r="I12" s="1183"/>
      <c r="J12" s="1183"/>
      <c r="K12" s="1184"/>
      <c r="L12" s="900"/>
      <c r="M12" s="1168"/>
      <c r="N12" s="1168"/>
      <c r="O12" s="1168"/>
      <c r="P12" s="1169"/>
    </row>
    <row r="13" spans="1:16" ht="15.75" thickBot="1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152" t="s">
        <v>92</v>
      </c>
      <c r="B14" s="1152"/>
      <c r="C14" s="1152"/>
      <c r="D14" s="1152"/>
      <c r="E14" s="800"/>
      <c r="F14" s="800"/>
      <c r="G14" s="800"/>
      <c r="H14" s="800"/>
      <c r="I14" s="800"/>
      <c r="J14" s="800"/>
      <c r="K14" s="800"/>
      <c r="L14" s="800"/>
      <c r="M14" s="800"/>
      <c r="N14" s="800"/>
      <c r="O14" s="800"/>
      <c r="P14" s="800"/>
    </row>
    <row r="15" spans="1:16">
      <c r="A15" s="1153" t="s">
        <v>94</v>
      </c>
      <c r="B15" s="1153"/>
      <c r="C15" s="1153"/>
      <c r="D15" s="1154"/>
      <c r="E15" s="1071">
        <f>SUM('R. TODAS'!F16)</f>
        <v>0</v>
      </c>
      <c r="F15" s="1072"/>
      <c r="G15" s="1072"/>
      <c r="H15" s="1073"/>
      <c r="I15" s="1155" t="s">
        <v>95</v>
      </c>
      <c r="J15" s="1156"/>
      <c r="K15" s="1156"/>
      <c r="L15" s="1157"/>
      <c r="M15" s="1071">
        <f>SUM('R. TODAS'!P16)</f>
        <v>0</v>
      </c>
      <c r="N15" s="1072"/>
      <c r="O15" s="1072"/>
      <c r="P15" s="1073"/>
    </row>
    <row r="16" spans="1:16">
      <c r="A16" s="547" t="s">
        <v>97</v>
      </c>
      <c r="B16" s="547"/>
      <c r="C16" s="547"/>
      <c r="D16" s="953"/>
      <c r="E16" s="1057">
        <f>SUM('R. TODAS'!F17)</f>
        <v>0</v>
      </c>
      <c r="F16" s="1058"/>
      <c r="G16" s="1058"/>
      <c r="H16" s="1059"/>
      <c r="I16" s="587" t="s">
        <v>98</v>
      </c>
      <c r="J16" s="1150"/>
      <c r="K16" s="1150"/>
      <c r="L16" s="1151"/>
      <c r="M16" s="1057">
        <f>SUM('R. TODAS'!P17)</f>
        <v>0</v>
      </c>
      <c r="N16" s="1058"/>
      <c r="O16" s="1058"/>
      <c r="P16" s="1059"/>
    </row>
    <row r="17" spans="1:16">
      <c r="A17" s="547" t="s">
        <v>100</v>
      </c>
      <c r="B17" s="547"/>
      <c r="C17" s="547"/>
      <c r="D17" s="953"/>
      <c r="E17" s="1057">
        <f>SUM('R. TODAS'!F18)</f>
        <v>1</v>
      </c>
      <c r="F17" s="1058"/>
      <c r="G17" s="1058"/>
      <c r="H17" s="1059"/>
      <c r="I17" s="587" t="s">
        <v>421</v>
      </c>
      <c r="J17" s="1150"/>
      <c r="K17" s="1150"/>
      <c r="L17" s="1151"/>
      <c r="M17" s="1057">
        <f>SUM('R. TODAS'!P18)</f>
        <v>0</v>
      </c>
      <c r="N17" s="1058"/>
      <c r="O17" s="1058"/>
      <c r="P17" s="1059"/>
    </row>
    <row r="18" spans="1:16">
      <c r="A18" s="547" t="s">
        <v>103</v>
      </c>
      <c r="B18" s="547"/>
      <c r="C18" s="547"/>
      <c r="D18" s="953"/>
      <c r="E18" s="1057">
        <f>SUM('R. TODAS'!F19)</f>
        <v>2</v>
      </c>
      <c r="F18" s="1058"/>
      <c r="G18" s="1058"/>
      <c r="H18" s="1059"/>
      <c r="I18" s="587" t="s">
        <v>424</v>
      </c>
      <c r="J18" s="1150"/>
      <c r="K18" s="1150"/>
      <c r="L18" s="1151"/>
      <c r="M18" s="1057">
        <f>SUM('R. TODAS'!P19)</f>
        <v>0</v>
      </c>
      <c r="N18" s="1058"/>
      <c r="O18" s="1058"/>
      <c r="P18" s="1059"/>
    </row>
    <row r="19" spans="1:16">
      <c r="A19" s="912" t="s">
        <v>106</v>
      </c>
      <c r="B19" s="912"/>
      <c r="C19" s="912"/>
      <c r="D19" s="913"/>
      <c r="E19" s="1054">
        <f>SUM('R. TODAS'!F20)</f>
        <v>0</v>
      </c>
      <c r="F19" s="1055"/>
      <c r="G19" s="1055"/>
      <c r="H19" s="1056"/>
      <c r="I19" s="1147" t="s">
        <v>107</v>
      </c>
      <c r="J19" s="1148"/>
      <c r="K19" s="1148"/>
      <c r="L19" s="1149"/>
      <c r="M19" s="1054">
        <f>SUM('R. TODAS'!P20)</f>
        <v>0</v>
      </c>
      <c r="N19" s="1055"/>
      <c r="O19" s="1055"/>
      <c r="P19" s="1056"/>
    </row>
    <row r="20" spans="1:16">
      <c r="A20" s="912" t="s">
        <v>109</v>
      </c>
      <c r="B20" s="912"/>
      <c r="C20" s="912"/>
      <c r="D20" s="913"/>
      <c r="E20" s="1054">
        <f>SUM('R. TODAS'!F21)</f>
        <v>0</v>
      </c>
      <c r="F20" s="1055"/>
      <c r="G20" s="1055"/>
      <c r="H20" s="1056"/>
      <c r="I20" s="1147" t="s">
        <v>110</v>
      </c>
      <c r="J20" s="1148"/>
      <c r="K20" s="1148"/>
      <c r="L20" s="1149"/>
      <c r="M20" s="1054">
        <f>SUM('R. TODAS'!P21)</f>
        <v>0</v>
      </c>
      <c r="N20" s="1055"/>
      <c r="O20" s="1055"/>
      <c r="P20" s="1056"/>
    </row>
    <row r="21" spans="1:16">
      <c r="A21" s="912" t="s">
        <v>112</v>
      </c>
      <c r="B21" s="912"/>
      <c r="C21" s="912"/>
      <c r="D21" s="913"/>
      <c r="E21" s="1054">
        <f>SUM('R. TODAS'!F22)</f>
        <v>0</v>
      </c>
      <c r="F21" s="1055"/>
      <c r="G21" s="1055"/>
      <c r="H21" s="1056"/>
      <c r="I21" s="1147" t="s">
        <v>113</v>
      </c>
      <c r="J21" s="1148"/>
      <c r="K21" s="1148"/>
      <c r="L21" s="1149"/>
      <c r="M21" s="1054">
        <f>SUM('R. TODAS'!P22)</f>
        <v>0</v>
      </c>
      <c r="N21" s="1055"/>
      <c r="O21" s="1055"/>
      <c r="P21" s="1056"/>
    </row>
    <row r="22" spans="1:16">
      <c r="A22" s="912" t="s">
        <v>115</v>
      </c>
      <c r="B22" s="912"/>
      <c r="C22" s="912"/>
      <c r="D22" s="913"/>
      <c r="E22" s="1054">
        <f>SUM('R. TODAS'!F23)</f>
        <v>3</v>
      </c>
      <c r="F22" s="1055"/>
      <c r="G22" s="1055"/>
      <c r="H22" s="1056"/>
      <c r="I22" s="1147" t="s">
        <v>116</v>
      </c>
      <c r="J22" s="1148"/>
      <c r="K22" s="1148"/>
      <c r="L22" s="1149"/>
      <c r="M22" s="1054">
        <f>SUM('R. TODAS'!P23)</f>
        <v>4</v>
      </c>
      <c r="N22" s="1055"/>
      <c r="O22" s="1055"/>
      <c r="P22" s="1056"/>
    </row>
    <row r="23" spans="1:16">
      <c r="A23" s="912" t="s">
        <v>118</v>
      </c>
      <c r="B23" s="912"/>
      <c r="C23" s="912"/>
      <c r="D23" s="913"/>
      <c r="E23" s="1054">
        <f>SUM('R. TODAS'!F24)</f>
        <v>0</v>
      </c>
      <c r="F23" s="1055"/>
      <c r="G23" s="1055"/>
      <c r="H23" s="1056"/>
      <c r="I23" s="1147" t="s">
        <v>119</v>
      </c>
      <c r="J23" s="1148"/>
      <c r="K23" s="1148"/>
      <c r="L23" s="1149"/>
      <c r="M23" s="1054">
        <f>SUM('R. TODAS'!P24)</f>
        <v>0</v>
      </c>
      <c r="N23" s="1055"/>
      <c r="O23" s="1055"/>
      <c r="P23" s="1056"/>
    </row>
    <row r="24" spans="1:16">
      <c r="A24" s="479" t="s">
        <v>121</v>
      </c>
      <c r="B24" s="479"/>
      <c r="C24" s="479"/>
      <c r="D24" s="480"/>
      <c r="E24" s="1041">
        <f>SUM('R. TODAS'!F25)</f>
        <v>1</v>
      </c>
      <c r="F24" s="1042"/>
      <c r="G24" s="1042"/>
      <c r="H24" s="1043"/>
      <c r="I24" s="1144" t="s">
        <v>122</v>
      </c>
      <c r="J24" s="1145"/>
      <c r="K24" s="1145"/>
      <c r="L24" s="1146"/>
      <c r="M24" s="1041">
        <f>SUM('R. TODAS'!P25)</f>
        <v>0</v>
      </c>
      <c r="N24" s="1042"/>
      <c r="O24" s="1042"/>
      <c r="P24" s="1043"/>
    </row>
    <row r="25" spans="1:16">
      <c r="A25" s="479" t="s">
        <v>124</v>
      </c>
      <c r="B25" s="479"/>
      <c r="C25" s="479"/>
      <c r="D25" s="480"/>
      <c r="E25" s="1041">
        <f>SUM('R. TODAS'!F26)</f>
        <v>0</v>
      </c>
      <c r="F25" s="1042"/>
      <c r="G25" s="1042"/>
      <c r="H25" s="1043"/>
      <c r="I25" s="1144" t="s">
        <v>125</v>
      </c>
      <c r="J25" s="1145"/>
      <c r="K25" s="1145"/>
      <c r="L25" s="1146"/>
      <c r="M25" s="1041">
        <f>SUM('R. TODAS'!P26)</f>
        <v>0</v>
      </c>
      <c r="N25" s="1042"/>
      <c r="O25" s="1042"/>
      <c r="P25" s="1043"/>
    </row>
    <row r="26" spans="1:16" ht="15.75" thickBot="1">
      <c r="A26" s="479" t="s">
        <v>128</v>
      </c>
      <c r="B26" s="479"/>
      <c r="C26" s="479"/>
      <c r="D26" s="480"/>
      <c r="E26" s="1041">
        <f>SUM('R. TODAS'!F27)</f>
        <v>0</v>
      </c>
      <c r="F26" s="1042"/>
      <c r="G26" s="1042"/>
      <c r="H26" s="1043"/>
      <c r="I26" s="1144" t="s">
        <v>129</v>
      </c>
      <c r="J26" s="1145"/>
      <c r="K26" s="1145"/>
      <c r="L26" s="1146"/>
      <c r="M26" s="1044">
        <f>SUM('R. TODAS'!P27)</f>
        <v>0</v>
      </c>
      <c r="N26" s="1045"/>
      <c r="O26" s="1045"/>
      <c r="P26" s="1046"/>
    </row>
    <row r="27" spans="1:16" ht="15.75" thickBot="1">
      <c r="A27" s="920" t="s">
        <v>131</v>
      </c>
      <c r="B27" s="920"/>
      <c r="C27" s="920"/>
      <c r="D27" s="1133"/>
      <c r="E27" s="1044">
        <f>SUM('R. TODAS'!F28)</f>
        <v>0</v>
      </c>
      <c r="F27" s="1045"/>
      <c r="G27" s="1045"/>
      <c r="H27" s="1046"/>
      <c r="I27" s="1134" t="s">
        <v>132</v>
      </c>
      <c r="J27" s="1135"/>
      <c r="K27" s="1135"/>
      <c r="L27" s="1136"/>
      <c r="M27" s="1137">
        <f>SUM(E15+E16+E17+E18+E19+E20+E21+E22+E23+E24+E26+E25+E27+M26+M25+M24+M23+M22+M21+M20+M19+M18+M17+M16+M15)</f>
        <v>11</v>
      </c>
      <c r="N27" s="1051"/>
      <c r="O27" s="1051"/>
      <c r="P27" s="1052"/>
    </row>
    <row r="28" spans="1:16" ht="15.75" thickBot="1">
      <c r="A28" s="1"/>
      <c r="B28" s="1"/>
      <c r="C28" s="1"/>
      <c r="D28" s="1"/>
    </row>
    <row r="29" spans="1:16">
      <c r="A29" s="1138" t="s">
        <v>102</v>
      </c>
      <c r="B29" s="1139"/>
      <c r="C29" s="1139"/>
      <c r="D29" s="1139"/>
      <c r="E29" s="1139"/>
      <c r="F29" s="1139"/>
      <c r="G29" s="1139"/>
      <c r="H29" s="1140"/>
      <c r="I29" s="1141" t="s">
        <v>210</v>
      </c>
      <c r="J29" s="1142"/>
      <c r="K29" s="1142"/>
      <c r="L29" s="1142"/>
      <c r="M29" s="1142"/>
      <c r="N29" s="1142"/>
      <c r="O29" s="1142"/>
      <c r="P29" s="1143"/>
    </row>
    <row r="30" spans="1:16" ht="15.75" thickBot="1">
      <c r="A30" s="1110" t="s">
        <v>114</v>
      </c>
      <c r="B30" s="1111"/>
      <c r="C30" s="1111"/>
      <c r="D30" s="1111"/>
      <c r="E30" s="1032">
        <f>SUM('R. TODAS'!F34)</f>
        <v>865</v>
      </c>
      <c r="F30" s="1032"/>
      <c r="G30" s="1032"/>
      <c r="H30" s="1033"/>
      <c r="I30" s="1131" t="s">
        <v>139</v>
      </c>
      <c r="J30" s="1018"/>
      <c r="K30" s="1018"/>
      <c r="L30" s="1018"/>
      <c r="M30" s="933">
        <f>SUM('R. TODAS'!F46:H46)</f>
        <v>3</v>
      </c>
      <c r="N30" s="933"/>
      <c r="O30" s="933"/>
      <c r="P30" s="1132"/>
    </row>
    <row r="31" spans="1:16">
      <c r="A31" s="1110" t="s">
        <v>117</v>
      </c>
      <c r="B31" s="1111"/>
      <c r="C31" s="1111"/>
      <c r="D31" s="1111"/>
      <c r="E31" s="1032">
        <f>SUM('R. TODAS'!F35)</f>
        <v>568</v>
      </c>
      <c r="F31" s="1032"/>
      <c r="G31" s="1032"/>
      <c r="H31" s="1033"/>
    </row>
    <row r="32" spans="1:16">
      <c r="A32" s="1104" t="s">
        <v>120</v>
      </c>
      <c r="B32" s="1105"/>
      <c r="C32" s="1105"/>
      <c r="D32" s="1105"/>
      <c r="E32" s="1029">
        <f>SUM('R. TODAS'!F36)</f>
        <v>0</v>
      </c>
      <c r="F32" s="1029"/>
      <c r="G32" s="1029"/>
      <c r="H32" s="1030"/>
    </row>
    <row r="33" spans="1:16">
      <c r="A33" s="1104" t="s">
        <v>123</v>
      </c>
      <c r="B33" s="1105"/>
      <c r="C33" s="1105"/>
      <c r="D33" s="1105"/>
      <c r="E33" s="1029">
        <f>SUM('R. TODAS'!F37)</f>
        <v>0</v>
      </c>
      <c r="F33" s="1029"/>
      <c r="G33" s="1029"/>
      <c r="H33" s="1030"/>
    </row>
    <row r="34" spans="1:16">
      <c r="A34" s="1104" t="s">
        <v>126</v>
      </c>
      <c r="B34" s="1105"/>
      <c r="C34" s="1105"/>
      <c r="D34" s="1105"/>
      <c r="E34" s="1029">
        <f>SUM('R. TODAS'!F38)</f>
        <v>10</v>
      </c>
      <c r="F34" s="1029"/>
      <c r="G34" s="1029"/>
      <c r="H34" s="1030"/>
    </row>
    <row r="35" spans="1:16">
      <c r="A35" s="1092" t="s">
        <v>130</v>
      </c>
      <c r="B35" s="1093"/>
      <c r="C35" s="1093"/>
      <c r="D35" s="1093"/>
      <c r="E35" s="1021">
        <f>SUM('R. TODAS'!F39)</f>
        <v>4</v>
      </c>
      <c r="F35" s="1021"/>
      <c r="G35" s="1021"/>
      <c r="H35" s="1022"/>
    </row>
    <row r="36" spans="1:16" ht="15.75" thickBot="1">
      <c r="A36" s="1098" t="s">
        <v>133</v>
      </c>
      <c r="B36" s="1099"/>
      <c r="C36" s="1099"/>
      <c r="D36" s="1099"/>
      <c r="E36" s="1025">
        <f>SUM('R. TODAS'!F40)</f>
        <v>0</v>
      </c>
      <c r="F36" s="1025"/>
      <c r="G36" s="1025"/>
      <c r="H36" s="1026"/>
    </row>
    <row r="39" spans="1:16">
      <c r="A39" s="1"/>
      <c r="B39" s="1"/>
      <c r="C39" s="1"/>
      <c r="D39" s="1"/>
    </row>
    <row r="40" spans="1:16">
      <c r="A40" s="1"/>
      <c r="B40" s="1"/>
      <c r="C40" s="1"/>
      <c r="D40" s="1"/>
      <c r="H40" s="1"/>
    </row>
    <row r="41" spans="1:16">
      <c r="A41" s="1"/>
      <c r="B41" s="1"/>
      <c r="C41" s="1"/>
      <c r="D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4:P14"/>
    <mergeCell ref="A16:D16"/>
    <mergeCell ref="E16:H16"/>
    <mergeCell ref="I16:L16"/>
    <mergeCell ref="M16:P16"/>
    <mergeCell ref="A15:D15"/>
    <mergeCell ref="E15:H15"/>
    <mergeCell ref="I15:L15"/>
    <mergeCell ref="M15:P15"/>
    <mergeCell ref="A17:D17"/>
    <mergeCell ref="E17:H17"/>
    <mergeCell ref="I17:L17"/>
    <mergeCell ref="M17:P17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9:H29"/>
    <mergeCell ref="I29:P29"/>
    <mergeCell ref="A30:D30"/>
    <mergeCell ref="E30:H30"/>
    <mergeCell ref="I30:L30"/>
    <mergeCell ref="M30:P30"/>
    <mergeCell ref="A31:D31"/>
    <mergeCell ref="E31:H31"/>
    <mergeCell ref="A35:D35"/>
    <mergeCell ref="E35:H35"/>
    <mergeCell ref="A36:D36"/>
    <mergeCell ref="E36:H36"/>
    <mergeCell ref="A32:D32"/>
    <mergeCell ref="E32:H32"/>
    <mergeCell ref="A33:D33"/>
    <mergeCell ref="E33:H33"/>
    <mergeCell ref="A34:D34"/>
    <mergeCell ref="E34:H34"/>
  </mergeCells>
  <conditionalFormatting sqref="E12">
    <cfRule type="cellIs" dxfId="9" priority="2" operator="greaterThan">
      <formula>0</formula>
    </cfRule>
  </conditionalFormatting>
  <conditionalFormatting sqref="E12">
    <cfRule type="cellIs" dxfId="8" priority="1" operator="greaterThan">
      <formula>0</formula>
    </cfRule>
  </conditionalFormatting>
  <pageMargins left="0.7" right="0.7" top="0.75" bottom="0.75" header="0.3" footer="0.3"/>
  <pageSetup paperSize="9" scale="83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P45"/>
  <sheetViews>
    <sheetView zoomScaleNormal="100" workbookViewId="0">
      <selection activeCell="I27" sqref="I27:L27"/>
    </sheetView>
  </sheetViews>
  <sheetFormatPr defaultColWidth="11.42578125" defaultRowHeight="15"/>
  <cols>
    <col min="1" max="16" width="7" customWidth="1"/>
  </cols>
  <sheetData>
    <row r="1" spans="1:16">
      <c r="A1" s="1122" t="s">
        <v>630</v>
      </c>
      <c r="B1" s="1122"/>
      <c r="C1" s="1122"/>
      <c r="D1" s="1122"/>
      <c r="E1" s="1122"/>
      <c r="F1" s="1122"/>
      <c r="G1" s="1122"/>
      <c r="H1" s="1122"/>
      <c r="I1" s="1122"/>
      <c r="J1" s="1122"/>
      <c r="K1" s="1122"/>
      <c r="L1" s="1122"/>
      <c r="M1" s="1122"/>
      <c r="N1" s="1122"/>
      <c r="O1" s="1122"/>
      <c r="P1" s="1122"/>
    </row>
    <row r="2" spans="1:16">
      <c r="A2" s="1122"/>
      <c r="B2" s="1122"/>
      <c r="C2" s="1122"/>
      <c r="D2" s="1122"/>
      <c r="E2" s="1122"/>
      <c r="F2" s="1122"/>
      <c r="G2" s="1122"/>
      <c r="H2" s="1122"/>
      <c r="I2" s="1122"/>
      <c r="J2" s="1122"/>
      <c r="K2" s="1122"/>
      <c r="L2" s="1122"/>
      <c r="M2" s="1122"/>
      <c r="N2" s="1122"/>
      <c r="O2" s="1122"/>
      <c r="P2" s="1122"/>
    </row>
    <row r="3" spans="1:16">
      <c r="A3" s="1122"/>
      <c r="B3" s="1122"/>
      <c r="C3" s="1122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122"/>
    </row>
    <row r="4" spans="1:16">
      <c r="A4" s="1122"/>
      <c r="B4" s="1122"/>
      <c r="C4" s="1122"/>
      <c r="D4" s="1122"/>
      <c r="E4" s="1122"/>
      <c r="F4" s="1122"/>
      <c r="G4" s="1122"/>
      <c r="H4" s="1122"/>
      <c r="I4" s="1122"/>
      <c r="J4" s="1122"/>
      <c r="K4" s="1122"/>
      <c r="L4" s="1122"/>
      <c r="M4" s="1122"/>
      <c r="N4" s="1122"/>
      <c r="O4" s="1122"/>
      <c r="P4" s="1122"/>
    </row>
    <row r="5" spans="1:16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5" t="s">
        <v>601</v>
      </c>
      <c r="B8" s="943"/>
      <c r="C8" s="943"/>
      <c r="D8" s="943"/>
      <c r="E8" s="943"/>
      <c r="F8" s="943"/>
      <c r="G8" s="943"/>
      <c r="H8" s="943"/>
      <c r="I8" s="943"/>
      <c r="J8" s="943"/>
      <c r="K8" s="944"/>
      <c r="L8" s="123" t="s">
        <v>47</v>
      </c>
      <c r="M8" s="942" t="s">
        <v>624</v>
      </c>
      <c r="N8" s="942"/>
      <c r="O8" s="942"/>
      <c r="P8" s="961"/>
    </row>
    <row r="9" spans="1:16">
      <c r="A9" s="1207" t="s">
        <v>603</v>
      </c>
      <c r="B9" s="1208"/>
      <c r="C9" s="1208"/>
      <c r="D9" s="1209"/>
      <c r="E9" s="1161">
        <f>SUM('R. TODAS'!G9:I9)</f>
        <v>0</v>
      </c>
      <c r="F9" s="1162"/>
      <c r="G9" s="1162"/>
      <c r="H9" s="1162"/>
      <c r="I9" s="1162"/>
      <c r="J9" s="1162"/>
      <c r="K9" s="1163"/>
      <c r="L9" s="1123" t="s">
        <v>59</v>
      </c>
      <c r="M9" s="1125" t="s">
        <v>631</v>
      </c>
      <c r="N9" s="1125"/>
      <c r="O9" s="1125"/>
      <c r="P9" s="1126"/>
    </row>
    <row r="10" spans="1:16">
      <c r="A10" s="1170" t="s">
        <v>605</v>
      </c>
      <c r="B10" s="1171"/>
      <c r="C10" s="1171"/>
      <c r="D10" s="1172"/>
      <c r="E10" s="1173">
        <f>SUM('R. TODAS'!G10:I10)</f>
        <v>0</v>
      </c>
      <c r="F10" s="1174"/>
      <c r="G10" s="1174"/>
      <c r="H10" s="1174"/>
      <c r="I10" s="1174"/>
      <c r="J10" s="1174"/>
      <c r="K10" s="1175"/>
      <c r="L10" s="1124"/>
      <c r="M10" s="1127"/>
      <c r="N10" s="1127"/>
      <c r="O10" s="1127"/>
      <c r="P10" s="1128"/>
    </row>
    <row r="11" spans="1:16">
      <c r="A11" s="1176" t="s">
        <v>606</v>
      </c>
      <c r="B11" s="1177"/>
      <c r="C11" s="1177"/>
      <c r="D11" s="1178"/>
      <c r="E11" s="1173">
        <f>SUM('R. TODAS'!G11:I11)</f>
        <v>0</v>
      </c>
      <c r="F11" s="1174"/>
      <c r="G11" s="1174"/>
      <c r="H11" s="1174"/>
      <c r="I11" s="1174"/>
      <c r="J11" s="1174"/>
      <c r="K11" s="1175"/>
      <c r="L11" s="1124"/>
      <c r="M11" s="1127"/>
      <c r="N11" s="1127"/>
      <c r="O11" s="1127"/>
      <c r="P11" s="1128"/>
    </row>
    <row r="12" spans="1:16" ht="15.75" thickBot="1">
      <c r="A12" s="1179" t="s">
        <v>607</v>
      </c>
      <c r="B12" s="1180"/>
      <c r="C12" s="1180"/>
      <c r="D12" s="1181"/>
      <c r="E12" s="1182">
        <f>SUM('R. TODAS'!G12:I12)</f>
        <v>0</v>
      </c>
      <c r="F12" s="1183"/>
      <c r="G12" s="1183"/>
      <c r="H12" s="1183"/>
      <c r="I12" s="1183"/>
      <c r="J12" s="1183"/>
      <c r="K12" s="1184"/>
      <c r="L12" s="900"/>
      <c r="M12" s="1129"/>
      <c r="N12" s="1129"/>
      <c r="O12" s="1129"/>
      <c r="P12" s="1130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800" t="s">
        <v>92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</row>
    <row r="16" spans="1:16">
      <c r="A16" s="1068" t="s">
        <v>94</v>
      </c>
      <c r="B16" s="1069"/>
      <c r="C16" s="1069"/>
      <c r="D16" s="1070"/>
      <c r="E16" s="1071">
        <f>SUM('R. TODAS'!G16)</f>
        <v>0</v>
      </c>
      <c r="F16" s="1072"/>
      <c r="G16" s="1072"/>
      <c r="H16" s="1073"/>
      <c r="I16" s="1155" t="s">
        <v>95</v>
      </c>
      <c r="J16" s="1156"/>
      <c r="K16" s="1156"/>
      <c r="L16" s="1157"/>
      <c r="M16" s="1071">
        <f>SUM('R. TODAS'!Q16)</f>
        <v>0</v>
      </c>
      <c r="N16" s="1072"/>
      <c r="O16" s="1072"/>
      <c r="P16" s="1073"/>
    </row>
    <row r="17" spans="1:16">
      <c r="A17" s="567" t="s">
        <v>97</v>
      </c>
      <c r="B17" s="547"/>
      <c r="C17" s="547"/>
      <c r="D17" s="953"/>
      <c r="E17" s="1057">
        <f>SUM('R. TODAS'!G17)</f>
        <v>0</v>
      </c>
      <c r="F17" s="1058"/>
      <c r="G17" s="1058"/>
      <c r="H17" s="1059"/>
      <c r="I17" s="587" t="s">
        <v>98</v>
      </c>
      <c r="J17" s="1150"/>
      <c r="K17" s="1150"/>
      <c r="L17" s="1151"/>
      <c r="M17" s="1057">
        <f>SUM('R. TODAS'!Q17)</f>
        <v>0</v>
      </c>
      <c r="N17" s="1058"/>
      <c r="O17" s="1058"/>
      <c r="P17" s="1059"/>
    </row>
    <row r="18" spans="1:16">
      <c r="A18" s="567" t="s">
        <v>100</v>
      </c>
      <c r="B18" s="547"/>
      <c r="C18" s="547"/>
      <c r="D18" s="953"/>
      <c r="E18" s="1057">
        <f>SUM('R. TODAS'!G18)</f>
        <v>0</v>
      </c>
      <c r="F18" s="1058"/>
      <c r="G18" s="1058"/>
      <c r="H18" s="1059"/>
      <c r="I18" s="587" t="s">
        <v>421</v>
      </c>
      <c r="J18" s="1150"/>
      <c r="K18" s="1150"/>
      <c r="L18" s="1151"/>
      <c r="M18" s="1057">
        <f>SUM('R. TODAS'!Q18)</f>
        <v>0</v>
      </c>
      <c r="N18" s="1058"/>
      <c r="O18" s="1058"/>
      <c r="P18" s="1059"/>
    </row>
    <row r="19" spans="1:16">
      <c r="A19" s="567" t="s">
        <v>609</v>
      </c>
      <c r="B19" s="547"/>
      <c r="C19" s="547"/>
      <c r="D19" s="953"/>
      <c r="E19" s="1057">
        <f>SUM('R. TODAS'!G19)</f>
        <v>0</v>
      </c>
      <c r="F19" s="1058"/>
      <c r="G19" s="1058"/>
      <c r="H19" s="1059"/>
      <c r="I19" s="587" t="s">
        <v>424</v>
      </c>
      <c r="J19" s="1150"/>
      <c r="K19" s="1150"/>
      <c r="L19" s="1151"/>
      <c r="M19" s="1057">
        <f>SUM('R. TODAS'!Q19)</f>
        <v>0</v>
      </c>
      <c r="N19" s="1058"/>
      <c r="O19" s="1058"/>
      <c r="P19" s="1059"/>
    </row>
    <row r="20" spans="1:16">
      <c r="A20" s="1053" t="s">
        <v>106</v>
      </c>
      <c r="B20" s="912"/>
      <c r="C20" s="912"/>
      <c r="D20" s="913"/>
      <c r="E20" s="1054">
        <f>SUM('R. TODAS'!G20)</f>
        <v>0</v>
      </c>
      <c r="F20" s="1055"/>
      <c r="G20" s="1055"/>
      <c r="H20" s="1056"/>
      <c r="I20" s="1147" t="s">
        <v>107</v>
      </c>
      <c r="J20" s="1148"/>
      <c r="K20" s="1148"/>
      <c r="L20" s="1149"/>
      <c r="M20" s="1054">
        <f>SUM('R. TODAS'!Q20)</f>
        <v>0</v>
      </c>
      <c r="N20" s="1055"/>
      <c r="O20" s="1055"/>
      <c r="P20" s="1056"/>
    </row>
    <row r="21" spans="1:16">
      <c r="A21" s="1053" t="s">
        <v>109</v>
      </c>
      <c r="B21" s="912"/>
      <c r="C21" s="912"/>
      <c r="D21" s="913"/>
      <c r="E21" s="1054">
        <f>SUM('R. TODAS'!G21)</f>
        <v>0</v>
      </c>
      <c r="F21" s="1055"/>
      <c r="G21" s="1055"/>
      <c r="H21" s="1056"/>
      <c r="I21" s="1147" t="s">
        <v>110</v>
      </c>
      <c r="J21" s="1148"/>
      <c r="K21" s="1148"/>
      <c r="L21" s="1149"/>
      <c r="M21" s="1054">
        <f>SUM('R. TODAS'!Q21)</f>
        <v>0</v>
      </c>
      <c r="N21" s="1055"/>
      <c r="O21" s="1055"/>
      <c r="P21" s="1056"/>
    </row>
    <row r="22" spans="1:16">
      <c r="A22" s="1053" t="s">
        <v>112</v>
      </c>
      <c r="B22" s="912"/>
      <c r="C22" s="912"/>
      <c r="D22" s="913"/>
      <c r="E22" s="1054">
        <f>SUM('R. TODAS'!G22)</f>
        <v>0</v>
      </c>
      <c r="F22" s="1055"/>
      <c r="G22" s="1055"/>
      <c r="H22" s="1056"/>
      <c r="I22" s="1147" t="s">
        <v>113</v>
      </c>
      <c r="J22" s="1148"/>
      <c r="K22" s="1148"/>
      <c r="L22" s="1149"/>
      <c r="M22" s="1054">
        <f>SUM('R. TODAS'!Q22)</f>
        <v>0</v>
      </c>
      <c r="N22" s="1055"/>
      <c r="O22" s="1055"/>
      <c r="P22" s="1056"/>
    </row>
    <row r="23" spans="1:16">
      <c r="A23" s="1053" t="s">
        <v>115</v>
      </c>
      <c r="B23" s="912"/>
      <c r="C23" s="912"/>
      <c r="D23" s="913"/>
      <c r="E23" s="1054">
        <f>SUM('R. TODAS'!G23)</f>
        <v>0</v>
      </c>
      <c r="F23" s="1055"/>
      <c r="G23" s="1055"/>
      <c r="H23" s="1056"/>
      <c r="I23" s="1147" t="s">
        <v>116</v>
      </c>
      <c r="J23" s="1148"/>
      <c r="K23" s="1148"/>
      <c r="L23" s="1149"/>
      <c r="M23" s="1054">
        <f>SUM('R. TODAS'!Q23)</f>
        <v>0</v>
      </c>
      <c r="N23" s="1055"/>
      <c r="O23" s="1055"/>
      <c r="P23" s="1056"/>
    </row>
    <row r="24" spans="1:16">
      <c r="A24" s="1053" t="s">
        <v>118</v>
      </c>
      <c r="B24" s="912"/>
      <c r="C24" s="912"/>
      <c r="D24" s="913"/>
      <c r="E24" s="1054">
        <f>SUM('R. TODAS'!G24)</f>
        <v>0</v>
      </c>
      <c r="F24" s="1055"/>
      <c r="G24" s="1055"/>
      <c r="H24" s="1056"/>
      <c r="I24" s="1147" t="s">
        <v>119</v>
      </c>
      <c r="J24" s="1148"/>
      <c r="K24" s="1148"/>
      <c r="L24" s="1149"/>
      <c r="M24" s="1054">
        <f>SUM('R. TODAS'!Q24)</f>
        <v>0</v>
      </c>
      <c r="N24" s="1055"/>
      <c r="O24" s="1055"/>
      <c r="P24" s="1056"/>
    </row>
    <row r="25" spans="1:16">
      <c r="A25" s="478" t="s">
        <v>121</v>
      </c>
      <c r="B25" s="479"/>
      <c r="C25" s="479"/>
      <c r="D25" s="480"/>
      <c r="E25" s="1041">
        <f>SUM('R. TODAS'!G25)</f>
        <v>0</v>
      </c>
      <c r="F25" s="1042"/>
      <c r="G25" s="1042"/>
      <c r="H25" s="1043"/>
      <c r="I25" s="1144" t="s">
        <v>122</v>
      </c>
      <c r="J25" s="1145"/>
      <c r="K25" s="1145"/>
      <c r="L25" s="1146"/>
      <c r="M25" s="1041">
        <f>SUM('R. TODAS'!Q25)</f>
        <v>0</v>
      </c>
      <c r="N25" s="1042"/>
      <c r="O25" s="1042"/>
      <c r="P25" s="1043"/>
    </row>
    <row r="26" spans="1:16">
      <c r="A26" s="478" t="s">
        <v>124</v>
      </c>
      <c r="B26" s="479"/>
      <c r="C26" s="479"/>
      <c r="D26" s="480"/>
      <c r="E26" s="1041">
        <f>SUM('R. TODAS'!G26)</f>
        <v>0</v>
      </c>
      <c r="F26" s="1042"/>
      <c r="G26" s="1042"/>
      <c r="H26" s="1043"/>
      <c r="I26" s="1144" t="s">
        <v>125</v>
      </c>
      <c r="J26" s="1145"/>
      <c r="K26" s="1145"/>
      <c r="L26" s="1146"/>
      <c r="M26" s="1041">
        <f>SUM('R. TODAS'!Q26)</f>
        <v>0</v>
      </c>
      <c r="N26" s="1042"/>
      <c r="O26" s="1042"/>
      <c r="P26" s="1043"/>
    </row>
    <row r="27" spans="1:16" ht="15.75" thickBot="1">
      <c r="A27" s="478" t="s">
        <v>128</v>
      </c>
      <c r="B27" s="479"/>
      <c r="C27" s="479"/>
      <c r="D27" s="480"/>
      <c r="E27" s="1041">
        <f>SUM('R. TODAS'!G27)</f>
        <v>0</v>
      </c>
      <c r="F27" s="1042"/>
      <c r="G27" s="1042"/>
      <c r="H27" s="1043"/>
      <c r="I27" s="1144" t="s">
        <v>129</v>
      </c>
      <c r="J27" s="1145"/>
      <c r="K27" s="1145"/>
      <c r="L27" s="1146"/>
      <c r="M27" s="1044">
        <f>SUM('R. TODAS'!Q27)</f>
        <v>0</v>
      </c>
      <c r="N27" s="1045"/>
      <c r="O27" s="1045"/>
      <c r="P27" s="1046"/>
    </row>
    <row r="28" spans="1:16" ht="15.75" thickBot="1">
      <c r="A28" s="484" t="s">
        <v>131</v>
      </c>
      <c r="B28" s="485"/>
      <c r="C28" s="485"/>
      <c r="D28" s="486"/>
      <c r="E28" s="1044">
        <f>SUM('R. TODAS'!G28)</f>
        <v>0</v>
      </c>
      <c r="F28" s="1045"/>
      <c r="G28" s="1045"/>
      <c r="H28" s="1046"/>
      <c r="I28" s="1134" t="s">
        <v>132</v>
      </c>
      <c r="J28" s="1135"/>
      <c r="K28" s="1135"/>
      <c r="L28" s="1136"/>
      <c r="M28" s="1050">
        <f>SUM(E16+E17+E18+E19+E20+E21+E22+E23+E24+E25+E27+E26+E28+M27+M26+M25+M24+M23+M22+M21+M20+M19+M18+M17+M16)</f>
        <v>0</v>
      </c>
      <c r="N28" s="1051"/>
      <c r="O28" s="1051"/>
      <c r="P28" s="1052"/>
    </row>
    <row r="29" spans="1:16">
      <c r="A29" s="1"/>
      <c r="B29" s="1"/>
      <c r="C29" s="1"/>
      <c r="D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203" t="s">
        <v>102</v>
      </c>
      <c r="B31" s="1204"/>
      <c r="C31" s="1204"/>
      <c r="D31" s="1204"/>
      <c r="E31" s="1204"/>
      <c r="F31" s="1204"/>
      <c r="G31" s="1204"/>
      <c r="H31" s="1205"/>
      <c r="I31" s="1206" t="s">
        <v>210</v>
      </c>
      <c r="J31" s="1142"/>
      <c r="K31" s="1142"/>
      <c r="L31" s="1142"/>
      <c r="M31" s="1142"/>
      <c r="N31" s="1142"/>
      <c r="O31" s="1142"/>
      <c r="P31" s="1143"/>
    </row>
    <row r="32" spans="1:16" ht="15.75" thickBot="1">
      <c r="A32" s="1194" t="s">
        <v>114</v>
      </c>
      <c r="B32" s="1195"/>
      <c r="C32" s="1195"/>
      <c r="D32" s="1196"/>
      <c r="E32" s="1197">
        <f>SUM('R. TODAS'!G34)</f>
        <v>0</v>
      </c>
      <c r="F32" s="1198"/>
      <c r="G32" s="1198"/>
      <c r="H32" s="1199"/>
      <c r="I32" s="1017" t="s">
        <v>139</v>
      </c>
      <c r="J32" s="1018"/>
      <c r="K32" s="1018"/>
      <c r="L32" s="1018"/>
      <c r="M32" s="933">
        <f>SUM('R. TODAS'!I46:K46)</f>
        <v>0</v>
      </c>
      <c r="N32" s="933"/>
      <c r="O32" s="933"/>
      <c r="P32" s="1132"/>
    </row>
    <row r="33" spans="1:16">
      <c r="A33" s="1110" t="s">
        <v>117</v>
      </c>
      <c r="B33" s="1111"/>
      <c r="C33" s="1111"/>
      <c r="D33" s="1112"/>
      <c r="E33" s="1200">
        <f>SUM('R. TODAS'!G35)</f>
        <v>0</v>
      </c>
      <c r="F33" s="1201"/>
      <c r="G33" s="1201"/>
      <c r="H33" s="1202"/>
    </row>
    <row r="34" spans="1:16">
      <c r="A34" s="1104" t="s">
        <v>120</v>
      </c>
      <c r="B34" s="1105"/>
      <c r="C34" s="1105"/>
      <c r="D34" s="1106"/>
      <c r="E34" s="1191">
        <f>SUM('R. TODAS'!G36)</f>
        <v>0</v>
      </c>
      <c r="F34" s="1192"/>
      <c r="G34" s="1192"/>
      <c r="H34" s="1193"/>
    </row>
    <row r="35" spans="1:16">
      <c r="A35" s="1104" t="s">
        <v>123</v>
      </c>
      <c r="B35" s="1105"/>
      <c r="C35" s="1105"/>
      <c r="D35" s="1106"/>
      <c r="E35" s="1191">
        <f>SUM('R. TODAS'!G37)</f>
        <v>0</v>
      </c>
      <c r="F35" s="1192"/>
      <c r="G35" s="1192"/>
      <c r="H35" s="1193"/>
    </row>
    <row r="36" spans="1:16">
      <c r="A36" s="1104" t="s">
        <v>126</v>
      </c>
      <c r="B36" s="1105"/>
      <c r="C36" s="1105"/>
      <c r="D36" s="1106"/>
      <c r="E36" s="1191">
        <f>SUM('R. TODAS'!G38)</f>
        <v>0</v>
      </c>
      <c r="F36" s="1192"/>
      <c r="G36" s="1192"/>
      <c r="H36" s="1193"/>
    </row>
    <row r="37" spans="1:16">
      <c r="A37" s="1092" t="s">
        <v>130</v>
      </c>
      <c r="B37" s="1093"/>
      <c r="C37" s="1093"/>
      <c r="D37" s="1094"/>
      <c r="E37" s="1185">
        <f>SUM('R. TODAS'!G39)</f>
        <v>0</v>
      </c>
      <c r="F37" s="1186"/>
      <c r="G37" s="1186"/>
      <c r="H37" s="1187"/>
    </row>
    <row r="38" spans="1:16" ht="15.75" thickBot="1">
      <c r="A38" s="1098" t="s">
        <v>133</v>
      </c>
      <c r="B38" s="1099"/>
      <c r="C38" s="1099"/>
      <c r="D38" s="1100"/>
      <c r="E38" s="1188">
        <f>SUM('R. TODAS'!G40)</f>
        <v>0</v>
      </c>
      <c r="F38" s="1189"/>
      <c r="G38" s="1189"/>
      <c r="H38" s="1190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8:D28"/>
    <mergeCell ref="E28:H28"/>
    <mergeCell ref="I28:L28"/>
    <mergeCell ref="M28:P28"/>
    <mergeCell ref="A31:H31"/>
    <mergeCell ref="I31:P31"/>
    <mergeCell ref="A32:D32"/>
    <mergeCell ref="E32:H32"/>
    <mergeCell ref="I32:L32"/>
    <mergeCell ref="M32:P32"/>
    <mergeCell ref="A33:D33"/>
    <mergeCell ref="E33:H33"/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</mergeCells>
  <conditionalFormatting sqref="E9:E12">
    <cfRule type="cellIs" dxfId="7" priority="2" operator="greaterThan">
      <formula>0</formula>
    </cfRule>
  </conditionalFormatting>
  <conditionalFormatting sqref="E9:E12">
    <cfRule type="cellIs" dxfId="6" priority="1" operator="greaterThan">
      <formula>0</formula>
    </cfRule>
  </conditionalFormatting>
  <pageMargins left="0.7" right="0.7" top="0.75" bottom="0.75" header="0.3" footer="0.3"/>
  <pageSetup paperSize="9" scale="78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P45"/>
  <sheetViews>
    <sheetView zoomScaleNormal="100" workbookViewId="0">
      <selection activeCell="I27" sqref="I27:L27"/>
    </sheetView>
  </sheetViews>
  <sheetFormatPr defaultColWidth="11.42578125" defaultRowHeight="15"/>
  <cols>
    <col min="1" max="16" width="7.85546875" customWidth="1"/>
  </cols>
  <sheetData>
    <row r="1" spans="1:16">
      <c r="A1" s="894" t="s">
        <v>632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16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16">
      <c r="A3" s="894"/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16">
      <c r="A4" s="894"/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</row>
    <row r="5" spans="1:16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5" t="s">
        <v>601</v>
      </c>
      <c r="B8" s="943"/>
      <c r="C8" s="943"/>
      <c r="D8" s="943"/>
      <c r="E8" s="943"/>
      <c r="F8" s="943"/>
      <c r="G8" s="943"/>
      <c r="H8" s="943"/>
      <c r="I8" s="943"/>
      <c r="J8" s="943"/>
      <c r="K8" s="944"/>
      <c r="L8" s="122" t="s">
        <v>47</v>
      </c>
      <c r="M8" s="941" t="s">
        <v>624</v>
      </c>
      <c r="N8" s="942"/>
      <c r="O8" s="942"/>
      <c r="P8" s="961"/>
    </row>
    <row r="9" spans="1:16">
      <c r="A9" s="1207" t="s">
        <v>603</v>
      </c>
      <c r="B9" s="1208"/>
      <c r="C9" s="1208"/>
      <c r="D9" s="1209"/>
      <c r="E9" s="1221">
        <f>SUM('R. TODAS'!J9:K9)</f>
        <v>0</v>
      </c>
      <c r="F9" s="1222"/>
      <c r="G9" s="1222"/>
      <c r="H9" s="1222"/>
      <c r="I9" s="1222"/>
      <c r="J9" s="1222"/>
      <c r="K9" s="1223"/>
      <c r="L9" s="1123" t="s">
        <v>62</v>
      </c>
      <c r="M9" s="1125" t="s">
        <v>633</v>
      </c>
      <c r="N9" s="1125"/>
      <c r="O9" s="1125"/>
      <c r="P9" s="1126"/>
    </row>
    <row r="10" spans="1:16">
      <c r="A10" s="1224" t="s">
        <v>605</v>
      </c>
      <c r="B10" s="1225"/>
      <c r="C10" s="1225"/>
      <c r="D10" s="1226"/>
      <c r="E10" s="1227">
        <f>SUM('R. TODAS'!J10:K10)</f>
        <v>0</v>
      </c>
      <c r="F10" s="1228"/>
      <c r="G10" s="1228"/>
      <c r="H10" s="1228"/>
      <c r="I10" s="1228"/>
      <c r="J10" s="1228"/>
      <c r="K10" s="1229"/>
      <c r="L10" s="1124"/>
      <c r="M10" s="1127"/>
      <c r="N10" s="1127"/>
      <c r="O10" s="1127"/>
      <c r="P10" s="1128"/>
    </row>
    <row r="11" spans="1:16">
      <c r="A11" s="1230" t="s">
        <v>606</v>
      </c>
      <c r="B11" s="1231"/>
      <c r="C11" s="1231"/>
      <c r="D11" s="1232"/>
      <c r="E11" s="1227">
        <f>SUM('R. TODAS'!J11:K11)</f>
        <v>0</v>
      </c>
      <c r="F11" s="1228"/>
      <c r="G11" s="1228"/>
      <c r="H11" s="1228"/>
      <c r="I11" s="1228"/>
      <c r="J11" s="1228"/>
      <c r="K11" s="1229"/>
      <c r="L11" s="1124"/>
      <c r="M11" s="1127"/>
      <c r="N11" s="1127"/>
      <c r="O11" s="1127"/>
      <c r="P11" s="1128"/>
    </row>
    <row r="12" spans="1:16" ht="15.75" thickBot="1">
      <c r="A12" s="1233" t="s">
        <v>607</v>
      </c>
      <c r="B12" s="1234"/>
      <c r="C12" s="1234"/>
      <c r="D12" s="1235"/>
      <c r="E12" s="1236">
        <f>SUM('R. TODAS'!J12:K12)</f>
        <v>0</v>
      </c>
      <c r="F12" s="1237"/>
      <c r="G12" s="1237"/>
      <c r="H12" s="1237"/>
      <c r="I12" s="1237"/>
      <c r="J12" s="1237"/>
      <c r="K12" s="1238"/>
      <c r="L12" s="900"/>
      <c r="M12" s="1129"/>
      <c r="N12" s="1129"/>
      <c r="O12" s="1129"/>
      <c r="P12" s="1130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800" t="s">
        <v>92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</row>
    <row r="16" spans="1:16">
      <c r="A16" s="1220" t="s">
        <v>94</v>
      </c>
      <c r="B16" s="1156"/>
      <c r="C16" s="1156"/>
      <c r="D16" s="1157"/>
      <c r="E16" s="1071">
        <f>SUM('R. TODAS'!H16)</f>
        <v>0</v>
      </c>
      <c r="F16" s="1072"/>
      <c r="G16" s="1072"/>
      <c r="H16" s="1073"/>
      <c r="I16" s="1155" t="s">
        <v>95</v>
      </c>
      <c r="J16" s="1156"/>
      <c r="K16" s="1156"/>
      <c r="L16" s="1157"/>
      <c r="M16" s="1071">
        <f>SUM('R. TODAS'!R16)</f>
        <v>0</v>
      </c>
      <c r="N16" s="1072"/>
      <c r="O16" s="1072"/>
      <c r="P16" s="1073"/>
    </row>
    <row r="17" spans="1:16">
      <c r="A17" s="1219" t="s">
        <v>97</v>
      </c>
      <c r="B17" s="1150"/>
      <c r="C17" s="1150"/>
      <c r="D17" s="1151"/>
      <c r="E17" s="1057">
        <f>SUM('R. TODAS'!H17)</f>
        <v>0</v>
      </c>
      <c r="F17" s="1058"/>
      <c r="G17" s="1058"/>
      <c r="H17" s="1059"/>
      <c r="I17" s="587" t="s">
        <v>98</v>
      </c>
      <c r="J17" s="1150"/>
      <c r="K17" s="1150"/>
      <c r="L17" s="1151"/>
      <c r="M17" s="1057">
        <f>SUM('R. TODAS'!R17)</f>
        <v>0</v>
      </c>
      <c r="N17" s="1058"/>
      <c r="O17" s="1058"/>
      <c r="P17" s="1059"/>
    </row>
    <row r="18" spans="1:16">
      <c r="A18" s="1219" t="s">
        <v>100</v>
      </c>
      <c r="B18" s="1150"/>
      <c r="C18" s="1150"/>
      <c r="D18" s="1151"/>
      <c r="E18" s="1057">
        <f>SUM('R. TODAS'!H18)</f>
        <v>0</v>
      </c>
      <c r="F18" s="1058"/>
      <c r="G18" s="1058"/>
      <c r="H18" s="1059"/>
      <c r="I18" s="587" t="s">
        <v>421</v>
      </c>
      <c r="J18" s="1150"/>
      <c r="K18" s="1150"/>
      <c r="L18" s="1151"/>
      <c r="M18" s="1057">
        <f>SUM('R. TODAS'!R18)</f>
        <v>0</v>
      </c>
      <c r="N18" s="1058"/>
      <c r="O18" s="1058"/>
      <c r="P18" s="1059"/>
    </row>
    <row r="19" spans="1:16">
      <c r="A19" s="1219" t="s">
        <v>103</v>
      </c>
      <c r="B19" s="1150"/>
      <c r="C19" s="1150"/>
      <c r="D19" s="1151"/>
      <c r="E19" s="1057">
        <f>SUM('R. TODAS'!H19)</f>
        <v>0</v>
      </c>
      <c r="F19" s="1058"/>
      <c r="G19" s="1058"/>
      <c r="H19" s="1059"/>
      <c r="I19" s="587" t="s">
        <v>424</v>
      </c>
      <c r="J19" s="1150"/>
      <c r="K19" s="1150"/>
      <c r="L19" s="1151"/>
      <c r="M19" s="1057">
        <f>SUM('R. TODAS'!R19)</f>
        <v>0</v>
      </c>
      <c r="N19" s="1058"/>
      <c r="O19" s="1058"/>
      <c r="P19" s="1059"/>
    </row>
    <row r="20" spans="1:16">
      <c r="A20" s="1218" t="s">
        <v>106</v>
      </c>
      <c r="B20" s="1148"/>
      <c r="C20" s="1148"/>
      <c r="D20" s="1149"/>
      <c r="E20" s="1054">
        <f>SUM('R. TODAS'!H20)</f>
        <v>0</v>
      </c>
      <c r="F20" s="1055"/>
      <c r="G20" s="1055"/>
      <c r="H20" s="1056"/>
      <c r="I20" s="1147" t="s">
        <v>107</v>
      </c>
      <c r="J20" s="1148"/>
      <c r="K20" s="1148"/>
      <c r="L20" s="1149"/>
      <c r="M20" s="1054">
        <f>SUM('R. TODAS'!R20)</f>
        <v>0</v>
      </c>
      <c r="N20" s="1055"/>
      <c r="O20" s="1055"/>
      <c r="P20" s="1056"/>
    </row>
    <row r="21" spans="1:16">
      <c r="A21" s="1218" t="s">
        <v>109</v>
      </c>
      <c r="B21" s="1148"/>
      <c r="C21" s="1148"/>
      <c r="D21" s="1149"/>
      <c r="E21" s="1054">
        <f>SUM('R. TODAS'!H21)</f>
        <v>0</v>
      </c>
      <c r="F21" s="1055"/>
      <c r="G21" s="1055"/>
      <c r="H21" s="1056"/>
      <c r="I21" s="1147" t="s">
        <v>110</v>
      </c>
      <c r="J21" s="1148"/>
      <c r="K21" s="1148"/>
      <c r="L21" s="1149"/>
      <c r="M21" s="1054">
        <f>SUM('R. TODAS'!R21)</f>
        <v>0</v>
      </c>
      <c r="N21" s="1055"/>
      <c r="O21" s="1055"/>
      <c r="P21" s="1056"/>
    </row>
    <row r="22" spans="1:16">
      <c r="A22" s="1218" t="s">
        <v>112</v>
      </c>
      <c r="B22" s="1148"/>
      <c r="C22" s="1148"/>
      <c r="D22" s="1149"/>
      <c r="E22" s="1054">
        <f>SUM('R. TODAS'!H22)</f>
        <v>0</v>
      </c>
      <c r="F22" s="1055"/>
      <c r="G22" s="1055"/>
      <c r="H22" s="1056"/>
      <c r="I22" s="1147" t="s">
        <v>113</v>
      </c>
      <c r="J22" s="1148"/>
      <c r="K22" s="1148"/>
      <c r="L22" s="1149"/>
      <c r="M22" s="1054">
        <f>SUM('R. TODAS'!R22)</f>
        <v>0</v>
      </c>
      <c r="N22" s="1055"/>
      <c r="O22" s="1055"/>
      <c r="P22" s="1056"/>
    </row>
    <row r="23" spans="1:16">
      <c r="A23" s="1218" t="s">
        <v>115</v>
      </c>
      <c r="B23" s="1148"/>
      <c r="C23" s="1148"/>
      <c r="D23" s="1149"/>
      <c r="E23" s="1054">
        <f>SUM('R. TODAS'!H23)</f>
        <v>0</v>
      </c>
      <c r="F23" s="1055"/>
      <c r="G23" s="1055"/>
      <c r="H23" s="1056"/>
      <c r="I23" s="1147" t="s">
        <v>116</v>
      </c>
      <c r="J23" s="1148"/>
      <c r="K23" s="1148"/>
      <c r="L23" s="1149"/>
      <c r="M23" s="1054">
        <f>SUM('R. TODAS'!R23)</f>
        <v>0</v>
      </c>
      <c r="N23" s="1055"/>
      <c r="O23" s="1055"/>
      <c r="P23" s="1056"/>
    </row>
    <row r="24" spans="1:16">
      <c r="A24" s="1218" t="s">
        <v>118</v>
      </c>
      <c r="B24" s="1148"/>
      <c r="C24" s="1148"/>
      <c r="D24" s="1149"/>
      <c r="E24" s="1054">
        <f>SUM('R. TODAS'!H24)</f>
        <v>0</v>
      </c>
      <c r="F24" s="1055"/>
      <c r="G24" s="1055"/>
      <c r="H24" s="1056"/>
      <c r="I24" s="1147" t="s">
        <v>119</v>
      </c>
      <c r="J24" s="1148"/>
      <c r="K24" s="1148"/>
      <c r="L24" s="1149"/>
      <c r="M24" s="1054">
        <f>SUM('R. TODAS'!R24)</f>
        <v>0</v>
      </c>
      <c r="N24" s="1055"/>
      <c r="O24" s="1055"/>
      <c r="P24" s="1056"/>
    </row>
    <row r="25" spans="1:16">
      <c r="A25" s="1217" t="s">
        <v>121</v>
      </c>
      <c r="B25" s="1145"/>
      <c r="C25" s="1145"/>
      <c r="D25" s="1146"/>
      <c r="E25" s="1041">
        <f>SUM('R. TODAS'!H25)</f>
        <v>0</v>
      </c>
      <c r="F25" s="1042"/>
      <c r="G25" s="1042"/>
      <c r="H25" s="1043"/>
      <c r="I25" s="1144" t="s">
        <v>122</v>
      </c>
      <c r="J25" s="1145"/>
      <c r="K25" s="1145"/>
      <c r="L25" s="1146"/>
      <c r="M25" s="1041">
        <f>SUM('R. TODAS'!R25)</f>
        <v>0</v>
      </c>
      <c r="N25" s="1042"/>
      <c r="O25" s="1042"/>
      <c r="P25" s="1043"/>
    </row>
    <row r="26" spans="1:16">
      <c r="A26" s="1217" t="s">
        <v>124</v>
      </c>
      <c r="B26" s="1145"/>
      <c r="C26" s="1145"/>
      <c r="D26" s="1146"/>
      <c r="E26" s="1041">
        <f>SUM('R. TODAS'!H26)</f>
        <v>0</v>
      </c>
      <c r="F26" s="1042"/>
      <c r="G26" s="1042"/>
      <c r="H26" s="1043"/>
      <c r="I26" s="1144" t="s">
        <v>125</v>
      </c>
      <c r="J26" s="1145"/>
      <c r="K26" s="1145"/>
      <c r="L26" s="1146"/>
      <c r="M26" s="1041">
        <f>SUM('R. TODAS'!R26)</f>
        <v>0</v>
      </c>
      <c r="N26" s="1042"/>
      <c r="O26" s="1042"/>
      <c r="P26" s="1043"/>
    </row>
    <row r="27" spans="1:16" ht="15.75" thickBot="1">
      <c r="A27" s="1217" t="s">
        <v>128</v>
      </c>
      <c r="B27" s="1145"/>
      <c r="C27" s="1145"/>
      <c r="D27" s="1146"/>
      <c r="E27" s="1041">
        <f>SUM('R. TODAS'!H27)</f>
        <v>0</v>
      </c>
      <c r="F27" s="1042"/>
      <c r="G27" s="1042"/>
      <c r="H27" s="1043"/>
      <c r="I27" s="1144" t="s">
        <v>129</v>
      </c>
      <c r="J27" s="1145"/>
      <c r="K27" s="1145"/>
      <c r="L27" s="1146"/>
      <c r="M27" s="1044">
        <f>SUM('R. TODAS'!R27)</f>
        <v>0</v>
      </c>
      <c r="N27" s="1045"/>
      <c r="O27" s="1045"/>
      <c r="P27" s="1046"/>
    </row>
    <row r="28" spans="1:16" ht="15.75" thickBot="1">
      <c r="A28" s="1213" t="s">
        <v>131</v>
      </c>
      <c r="B28" s="1214"/>
      <c r="C28" s="1214"/>
      <c r="D28" s="1215"/>
      <c r="E28" s="1044">
        <f>SUM('R. TODAS'!H28)</f>
        <v>0</v>
      </c>
      <c r="F28" s="1045"/>
      <c r="G28" s="1045"/>
      <c r="H28" s="1046"/>
      <c r="I28" s="1134" t="s">
        <v>132</v>
      </c>
      <c r="J28" s="1135"/>
      <c r="K28" s="1135"/>
      <c r="L28" s="1216"/>
      <c r="M28" s="1050">
        <f>SUM(E16+E17+E18+E19+E20+E21+E22+E23+E24+E25+E27+E26+E28+M27+M26+M25+M24+M23+M22+M21+M20+M19+M18+M17+M16)</f>
        <v>0</v>
      </c>
      <c r="N28" s="1051"/>
      <c r="O28" s="1051"/>
      <c r="P28" s="1052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9" t="s">
        <v>102</v>
      </c>
      <c r="B31" s="1039"/>
      <c r="C31" s="1039"/>
      <c r="D31" s="1039"/>
      <c r="E31" s="1039"/>
      <c r="F31" s="1039"/>
      <c r="G31" s="1039"/>
      <c r="H31" s="1039"/>
      <c r="I31" s="1206" t="s">
        <v>210</v>
      </c>
      <c r="J31" s="1142"/>
      <c r="K31" s="1142"/>
      <c r="L31" s="1142"/>
      <c r="M31" s="1142"/>
      <c r="N31" s="1142"/>
      <c r="O31" s="1142"/>
      <c r="P31" s="1143"/>
    </row>
    <row r="32" spans="1:16" ht="15.75" thickBot="1">
      <c r="A32" s="1210" t="s">
        <v>114</v>
      </c>
      <c r="B32" s="1211"/>
      <c r="C32" s="1211"/>
      <c r="D32" s="1212"/>
      <c r="E32" s="1197">
        <f>SUM('R. TODAS'!H34)</f>
        <v>0</v>
      </c>
      <c r="F32" s="1198"/>
      <c r="G32" s="1198"/>
      <c r="H32" s="1199"/>
      <c r="I32" s="1131" t="s">
        <v>139</v>
      </c>
      <c r="J32" s="1018"/>
      <c r="K32" s="1018"/>
      <c r="L32" s="1018"/>
      <c r="M32" s="933">
        <f>SUM('R. TODAS'!L46:N46)</f>
        <v>0</v>
      </c>
      <c r="N32" s="933"/>
      <c r="O32" s="933"/>
      <c r="P32" s="1132"/>
    </row>
    <row r="33" spans="1:16">
      <c r="A33" s="1110" t="s">
        <v>117</v>
      </c>
      <c r="B33" s="1111"/>
      <c r="C33" s="1111"/>
      <c r="D33" s="1112"/>
      <c r="E33" s="1031">
        <f>SUM('R. TODAS'!H35)</f>
        <v>0</v>
      </c>
      <c r="F33" s="1032"/>
      <c r="G33" s="1032"/>
      <c r="H33" s="1033"/>
    </row>
    <row r="34" spans="1:16">
      <c r="A34" s="1104" t="s">
        <v>120</v>
      </c>
      <c r="B34" s="1105"/>
      <c r="C34" s="1105"/>
      <c r="D34" s="1106"/>
      <c r="E34" s="1028">
        <f>SUM('R. TODAS'!H36)</f>
        <v>0</v>
      </c>
      <c r="F34" s="1029"/>
      <c r="G34" s="1029"/>
      <c r="H34" s="1030"/>
    </row>
    <row r="35" spans="1:16">
      <c r="A35" s="1104" t="s">
        <v>123</v>
      </c>
      <c r="B35" s="1105"/>
      <c r="C35" s="1105"/>
      <c r="D35" s="1106"/>
      <c r="E35" s="1028">
        <f>SUM('R. TODAS'!H37)</f>
        <v>0</v>
      </c>
      <c r="F35" s="1029"/>
      <c r="G35" s="1029"/>
      <c r="H35" s="1030"/>
    </row>
    <row r="36" spans="1:16">
      <c r="A36" s="1104" t="s">
        <v>126</v>
      </c>
      <c r="B36" s="1105"/>
      <c r="C36" s="1105"/>
      <c r="D36" s="1106"/>
      <c r="E36" s="1028">
        <f>SUM('R. TODAS'!H38)</f>
        <v>0</v>
      </c>
      <c r="F36" s="1029"/>
      <c r="G36" s="1029"/>
      <c r="H36" s="1030"/>
    </row>
    <row r="37" spans="1:16">
      <c r="A37" s="1092" t="s">
        <v>130</v>
      </c>
      <c r="B37" s="1093"/>
      <c r="C37" s="1093"/>
      <c r="D37" s="1094"/>
      <c r="E37" s="1020">
        <f>SUM('R. TODAS'!H39)</f>
        <v>0</v>
      </c>
      <c r="F37" s="1021"/>
      <c r="G37" s="1021"/>
      <c r="H37" s="1022"/>
    </row>
    <row r="38" spans="1:16" ht="15.75" thickBot="1">
      <c r="A38" s="1098" t="s">
        <v>133</v>
      </c>
      <c r="B38" s="1099"/>
      <c r="C38" s="1099"/>
      <c r="D38" s="1100"/>
      <c r="E38" s="1024">
        <f>SUM('R. TODAS'!H40)</f>
        <v>0</v>
      </c>
      <c r="F38" s="1025"/>
      <c r="G38" s="1025"/>
      <c r="H38" s="1026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8:D28"/>
    <mergeCell ref="E28:H28"/>
    <mergeCell ref="I28:L28"/>
    <mergeCell ref="M28:P28"/>
    <mergeCell ref="A31:H31"/>
    <mergeCell ref="I31:P31"/>
    <mergeCell ref="A32:D32"/>
    <mergeCell ref="E32:H32"/>
    <mergeCell ref="I32:L32"/>
    <mergeCell ref="M32:P32"/>
    <mergeCell ref="A33:D33"/>
    <mergeCell ref="E33:H33"/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</mergeCells>
  <conditionalFormatting sqref="E9:E12">
    <cfRule type="cellIs" dxfId="5" priority="2" operator="greaterThan">
      <formula>0</formula>
    </cfRule>
  </conditionalFormatting>
  <conditionalFormatting sqref="E9:E12">
    <cfRule type="cellIs" dxfId="4" priority="1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P45"/>
  <sheetViews>
    <sheetView zoomScaleNormal="100" workbookViewId="0">
      <selection activeCell="T25" sqref="T25"/>
    </sheetView>
  </sheetViews>
  <sheetFormatPr defaultColWidth="11.42578125" defaultRowHeight="15"/>
  <cols>
    <col min="1" max="16" width="7.85546875" customWidth="1"/>
  </cols>
  <sheetData>
    <row r="1" spans="1:16">
      <c r="A1" s="894" t="s">
        <v>634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16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16">
      <c r="A3" s="894"/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16">
      <c r="A4" s="894"/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</row>
    <row r="5" spans="1:16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"/>
      <c r="N5" s="1"/>
      <c r="O5" s="1"/>
      <c r="P5" s="1"/>
    </row>
    <row r="6" spans="1:16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"/>
      <c r="N6" s="1"/>
      <c r="O6" s="1"/>
      <c r="P6" s="1"/>
    </row>
    <row r="7" spans="1:16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5.75" thickBot="1">
      <c r="A8" s="1075" t="s">
        <v>601</v>
      </c>
      <c r="B8" s="943"/>
      <c r="C8" s="943"/>
      <c r="D8" s="943"/>
      <c r="E8" s="943"/>
      <c r="F8" s="943"/>
      <c r="G8" s="943"/>
      <c r="H8" s="943"/>
      <c r="I8" s="943"/>
      <c r="J8" s="943"/>
      <c r="K8" s="944"/>
      <c r="L8" s="122" t="s">
        <v>47</v>
      </c>
      <c r="M8" s="941" t="s">
        <v>624</v>
      </c>
      <c r="N8" s="942"/>
      <c r="O8" s="942"/>
      <c r="P8" s="961"/>
    </row>
    <row r="9" spans="1:16">
      <c r="A9" s="1207" t="s">
        <v>603</v>
      </c>
      <c r="B9" s="1208"/>
      <c r="C9" s="1208"/>
      <c r="D9" s="1209"/>
      <c r="E9" s="1221">
        <f>SUM('R. TODAS'!L9:M9)</f>
        <v>0</v>
      </c>
      <c r="F9" s="1222"/>
      <c r="G9" s="1222"/>
      <c r="H9" s="1222"/>
      <c r="I9" s="1222"/>
      <c r="J9" s="1222"/>
      <c r="K9" s="1223"/>
      <c r="L9" s="1123" t="s">
        <v>64</v>
      </c>
      <c r="M9" s="1125" t="s">
        <v>635</v>
      </c>
      <c r="N9" s="1125"/>
      <c r="O9" s="1125"/>
      <c r="P9" s="1126"/>
    </row>
    <row r="10" spans="1:16">
      <c r="A10" s="1224" t="s">
        <v>605</v>
      </c>
      <c r="B10" s="1225"/>
      <c r="C10" s="1225"/>
      <c r="D10" s="1226"/>
      <c r="E10" s="1227">
        <f>SUM('R. TODAS'!L10:M10)</f>
        <v>0</v>
      </c>
      <c r="F10" s="1228"/>
      <c r="G10" s="1228"/>
      <c r="H10" s="1228"/>
      <c r="I10" s="1228"/>
      <c r="J10" s="1228"/>
      <c r="K10" s="1229"/>
      <c r="L10" s="1124"/>
      <c r="M10" s="1127"/>
      <c r="N10" s="1127"/>
      <c r="O10" s="1127"/>
      <c r="P10" s="1128"/>
    </row>
    <row r="11" spans="1:16">
      <c r="A11" s="1230" t="s">
        <v>606</v>
      </c>
      <c r="B11" s="1231"/>
      <c r="C11" s="1231"/>
      <c r="D11" s="1232"/>
      <c r="E11" s="1227">
        <f>SUM('R. TODAS'!L11:M11)</f>
        <v>0</v>
      </c>
      <c r="F11" s="1228"/>
      <c r="G11" s="1228"/>
      <c r="H11" s="1228"/>
      <c r="I11" s="1228"/>
      <c r="J11" s="1228"/>
      <c r="K11" s="1229"/>
      <c r="L11" s="1124"/>
      <c r="M11" s="1127"/>
      <c r="N11" s="1127"/>
      <c r="O11" s="1127"/>
      <c r="P11" s="1128"/>
    </row>
    <row r="12" spans="1:16" ht="15.75" thickBot="1">
      <c r="A12" s="1233" t="s">
        <v>607</v>
      </c>
      <c r="B12" s="1234"/>
      <c r="C12" s="1234"/>
      <c r="D12" s="1235"/>
      <c r="E12" s="1236">
        <f>SUM('R. TODAS'!L12:M12)</f>
        <v>0</v>
      </c>
      <c r="F12" s="1237"/>
      <c r="G12" s="1237"/>
      <c r="H12" s="1237"/>
      <c r="I12" s="1237"/>
      <c r="J12" s="1237"/>
      <c r="K12" s="1238"/>
      <c r="L12" s="900"/>
      <c r="M12" s="1129"/>
      <c r="N12" s="1129"/>
      <c r="O12" s="1129"/>
      <c r="P12" s="1130"/>
    </row>
    <row r="13" spans="1:16">
      <c r="A13" s="1"/>
      <c r="B13" s="1"/>
      <c r="C13" s="1"/>
      <c r="L13" s="1"/>
      <c r="M13" s="1"/>
      <c r="N13" s="87"/>
      <c r="O13" s="87"/>
      <c r="P13" s="87"/>
    </row>
    <row r="14" spans="1:16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16" ht="15.75" thickBot="1">
      <c r="A15" s="800" t="s">
        <v>92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</row>
    <row r="16" spans="1:16">
      <c r="A16" s="1220" t="s">
        <v>94</v>
      </c>
      <c r="B16" s="1156"/>
      <c r="C16" s="1156"/>
      <c r="D16" s="1157"/>
      <c r="E16" s="1071">
        <f>SUM('R. TODAS'!I16)</f>
        <v>0</v>
      </c>
      <c r="F16" s="1072"/>
      <c r="G16" s="1072"/>
      <c r="H16" s="1073"/>
      <c r="I16" s="1155" t="s">
        <v>95</v>
      </c>
      <c r="J16" s="1156"/>
      <c r="K16" s="1156"/>
      <c r="L16" s="1157"/>
      <c r="M16" s="1071">
        <f>SUM('R. TODAS'!S16)</f>
        <v>0</v>
      </c>
      <c r="N16" s="1072"/>
      <c r="O16" s="1072"/>
      <c r="P16" s="1073"/>
    </row>
    <row r="17" spans="1:16">
      <c r="A17" s="1219" t="s">
        <v>97</v>
      </c>
      <c r="B17" s="1150"/>
      <c r="C17" s="1150"/>
      <c r="D17" s="1151"/>
      <c r="E17" s="1057">
        <f>SUM('R. TODAS'!I17)</f>
        <v>0</v>
      </c>
      <c r="F17" s="1058"/>
      <c r="G17" s="1058"/>
      <c r="H17" s="1059"/>
      <c r="I17" s="587" t="s">
        <v>98</v>
      </c>
      <c r="J17" s="1150"/>
      <c r="K17" s="1150"/>
      <c r="L17" s="1151"/>
      <c r="M17" s="1057">
        <f>SUM('R. TODAS'!S17)</f>
        <v>0</v>
      </c>
      <c r="N17" s="1058"/>
      <c r="O17" s="1058"/>
      <c r="P17" s="1059"/>
    </row>
    <row r="18" spans="1:16">
      <c r="A18" s="1219" t="s">
        <v>100</v>
      </c>
      <c r="B18" s="1150"/>
      <c r="C18" s="1150"/>
      <c r="D18" s="1151"/>
      <c r="E18" s="1057">
        <f>SUM('R. TODAS'!I18)</f>
        <v>0</v>
      </c>
      <c r="F18" s="1058"/>
      <c r="G18" s="1058"/>
      <c r="H18" s="1059"/>
      <c r="I18" s="587" t="s">
        <v>421</v>
      </c>
      <c r="J18" s="1150"/>
      <c r="K18" s="1150"/>
      <c r="L18" s="1151"/>
      <c r="M18" s="1057">
        <f>SUM('R. TODAS'!S18)</f>
        <v>0</v>
      </c>
      <c r="N18" s="1058"/>
      <c r="O18" s="1058"/>
      <c r="P18" s="1059"/>
    </row>
    <row r="19" spans="1:16">
      <c r="A19" s="1219" t="s">
        <v>103</v>
      </c>
      <c r="B19" s="1150"/>
      <c r="C19" s="1150"/>
      <c r="D19" s="1151"/>
      <c r="E19" s="1057">
        <f>SUM('R. TODAS'!I19)</f>
        <v>0</v>
      </c>
      <c r="F19" s="1058"/>
      <c r="G19" s="1058"/>
      <c r="H19" s="1059"/>
      <c r="I19" s="587" t="s">
        <v>424</v>
      </c>
      <c r="J19" s="1150"/>
      <c r="K19" s="1150"/>
      <c r="L19" s="1151"/>
      <c r="M19" s="1057">
        <f>SUM('R. TODAS'!S19)</f>
        <v>0</v>
      </c>
      <c r="N19" s="1058"/>
      <c r="O19" s="1058"/>
      <c r="P19" s="1059"/>
    </row>
    <row r="20" spans="1:16">
      <c r="A20" s="1218" t="s">
        <v>106</v>
      </c>
      <c r="B20" s="1148"/>
      <c r="C20" s="1148"/>
      <c r="D20" s="1149"/>
      <c r="E20" s="1054">
        <f>SUM('R. TODAS'!I20)</f>
        <v>0</v>
      </c>
      <c r="F20" s="1055"/>
      <c r="G20" s="1055"/>
      <c r="H20" s="1056"/>
      <c r="I20" s="1147" t="s">
        <v>107</v>
      </c>
      <c r="J20" s="1148"/>
      <c r="K20" s="1148"/>
      <c r="L20" s="1149"/>
      <c r="M20" s="1054">
        <f>SUM('R. TODAS'!S20)</f>
        <v>0</v>
      </c>
      <c r="N20" s="1055"/>
      <c r="O20" s="1055"/>
      <c r="P20" s="1056"/>
    </row>
    <row r="21" spans="1:16">
      <c r="A21" s="1218" t="s">
        <v>109</v>
      </c>
      <c r="B21" s="1148"/>
      <c r="C21" s="1148"/>
      <c r="D21" s="1149"/>
      <c r="E21" s="1054">
        <f>SUM('R. TODAS'!I21)</f>
        <v>0</v>
      </c>
      <c r="F21" s="1055"/>
      <c r="G21" s="1055"/>
      <c r="H21" s="1056"/>
      <c r="I21" s="1147" t="s">
        <v>110</v>
      </c>
      <c r="J21" s="1148"/>
      <c r="K21" s="1148"/>
      <c r="L21" s="1149"/>
      <c r="M21" s="1054">
        <f>SUM('R. TODAS'!S21)</f>
        <v>0</v>
      </c>
      <c r="N21" s="1055"/>
      <c r="O21" s="1055"/>
      <c r="P21" s="1056"/>
    </row>
    <row r="22" spans="1:16">
      <c r="A22" s="1218" t="s">
        <v>409</v>
      </c>
      <c r="B22" s="1148"/>
      <c r="C22" s="1148"/>
      <c r="D22" s="1149"/>
      <c r="E22" s="1054">
        <f>SUM('R. TODAS'!I22)</f>
        <v>0</v>
      </c>
      <c r="F22" s="1055"/>
      <c r="G22" s="1055"/>
      <c r="H22" s="1056"/>
      <c r="I22" s="1147" t="s">
        <v>113</v>
      </c>
      <c r="J22" s="1148"/>
      <c r="K22" s="1148"/>
      <c r="L22" s="1149"/>
      <c r="M22" s="1054">
        <f>SUM('R. TODAS'!S22)</f>
        <v>0</v>
      </c>
      <c r="N22" s="1055"/>
      <c r="O22" s="1055"/>
      <c r="P22" s="1056"/>
    </row>
    <row r="23" spans="1:16">
      <c r="A23" s="1218" t="s">
        <v>115</v>
      </c>
      <c r="B23" s="1148"/>
      <c r="C23" s="1148"/>
      <c r="D23" s="1149"/>
      <c r="E23" s="1054">
        <f>SUM('R. TODAS'!I23)</f>
        <v>0</v>
      </c>
      <c r="F23" s="1055"/>
      <c r="G23" s="1055"/>
      <c r="H23" s="1056"/>
      <c r="I23" s="1147" t="s">
        <v>116</v>
      </c>
      <c r="J23" s="1148"/>
      <c r="K23" s="1148"/>
      <c r="L23" s="1149"/>
      <c r="M23" s="1054">
        <f>SUM('R. TODAS'!S23)</f>
        <v>0</v>
      </c>
      <c r="N23" s="1055"/>
      <c r="O23" s="1055"/>
      <c r="P23" s="1056"/>
    </row>
    <row r="24" spans="1:16">
      <c r="A24" s="1218" t="s">
        <v>118</v>
      </c>
      <c r="B24" s="1148"/>
      <c r="C24" s="1148"/>
      <c r="D24" s="1149"/>
      <c r="E24" s="1054">
        <f>SUM('R. TODAS'!I24)</f>
        <v>0</v>
      </c>
      <c r="F24" s="1055"/>
      <c r="G24" s="1055"/>
      <c r="H24" s="1056"/>
      <c r="I24" s="1147" t="s">
        <v>119</v>
      </c>
      <c r="J24" s="1148"/>
      <c r="K24" s="1148"/>
      <c r="L24" s="1149"/>
      <c r="M24" s="1054">
        <f>SUM('R. TODAS'!S24)</f>
        <v>0</v>
      </c>
      <c r="N24" s="1055"/>
      <c r="O24" s="1055"/>
      <c r="P24" s="1056"/>
    </row>
    <row r="25" spans="1:16">
      <c r="A25" s="1217" t="s">
        <v>121</v>
      </c>
      <c r="B25" s="1145"/>
      <c r="C25" s="1145"/>
      <c r="D25" s="1146"/>
      <c r="E25" s="1041">
        <f>SUM('R. TODAS'!I25)</f>
        <v>0</v>
      </c>
      <c r="F25" s="1042"/>
      <c r="G25" s="1042"/>
      <c r="H25" s="1043"/>
      <c r="I25" s="1144" t="s">
        <v>122</v>
      </c>
      <c r="J25" s="1145"/>
      <c r="K25" s="1145"/>
      <c r="L25" s="1146"/>
      <c r="M25" s="1041">
        <f>SUM('R. TODAS'!S25)</f>
        <v>0</v>
      </c>
      <c r="N25" s="1042"/>
      <c r="O25" s="1042"/>
      <c r="P25" s="1043"/>
    </row>
    <row r="26" spans="1:16">
      <c r="A26" s="1217" t="s">
        <v>124</v>
      </c>
      <c r="B26" s="1145"/>
      <c r="C26" s="1145"/>
      <c r="D26" s="1146"/>
      <c r="E26" s="1041">
        <f>SUM('R. TODAS'!I26)</f>
        <v>0</v>
      </c>
      <c r="F26" s="1042"/>
      <c r="G26" s="1042"/>
      <c r="H26" s="1043"/>
      <c r="I26" s="1144" t="s">
        <v>125</v>
      </c>
      <c r="J26" s="1145"/>
      <c r="K26" s="1145"/>
      <c r="L26" s="1146"/>
      <c r="M26" s="1041">
        <f>SUM('R. TODAS'!S26)</f>
        <v>0</v>
      </c>
      <c r="N26" s="1042"/>
      <c r="O26" s="1042"/>
      <c r="P26" s="1043"/>
    </row>
    <row r="27" spans="1:16" ht="15.75" thickBot="1">
      <c r="A27" s="1217" t="s">
        <v>128</v>
      </c>
      <c r="B27" s="1145"/>
      <c r="C27" s="1145"/>
      <c r="D27" s="1146"/>
      <c r="E27" s="1041">
        <f>SUM('R. TODAS'!I27)</f>
        <v>0</v>
      </c>
      <c r="F27" s="1042"/>
      <c r="G27" s="1042"/>
      <c r="H27" s="1043"/>
      <c r="I27" s="1144" t="s">
        <v>129</v>
      </c>
      <c r="J27" s="1145"/>
      <c r="K27" s="1145"/>
      <c r="L27" s="1146"/>
      <c r="M27" s="1044">
        <f>SUM('R. TODAS'!S27)</f>
        <v>0</v>
      </c>
      <c r="N27" s="1045"/>
      <c r="O27" s="1045"/>
      <c r="P27" s="1046"/>
    </row>
    <row r="28" spans="1:16" ht="15.75" thickBot="1">
      <c r="A28" s="1213" t="s">
        <v>131</v>
      </c>
      <c r="B28" s="1214"/>
      <c r="C28" s="1214"/>
      <c r="D28" s="1215"/>
      <c r="E28" s="1044">
        <f>SUM('R. TODAS'!I28)</f>
        <v>0</v>
      </c>
      <c r="F28" s="1045"/>
      <c r="G28" s="1045"/>
      <c r="H28" s="1046"/>
      <c r="I28" s="1134" t="s">
        <v>132</v>
      </c>
      <c r="J28" s="1135"/>
      <c r="K28" s="1135"/>
      <c r="L28" s="1216"/>
      <c r="M28" s="1050">
        <f>SUM(E16+E17+E18+E19+E20+E21+E22+E23+E24+E25+E27+E26+E28+M27+M26+M25+M24+M23+M22+M21+M20+M19+M18+M17+M16)</f>
        <v>0</v>
      </c>
      <c r="N28" s="1051"/>
      <c r="O28" s="1051"/>
      <c r="P28" s="1052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9" t="s">
        <v>102</v>
      </c>
      <c r="B31" s="1039"/>
      <c r="C31" s="1039"/>
      <c r="D31" s="1039"/>
      <c r="E31" s="1039"/>
      <c r="F31" s="1039"/>
      <c r="G31" s="1039"/>
      <c r="H31" s="1039"/>
      <c r="I31" s="1206" t="s">
        <v>210</v>
      </c>
      <c r="J31" s="1142"/>
      <c r="K31" s="1142"/>
      <c r="L31" s="1142"/>
      <c r="M31" s="1142"/>
      <c r="N31" s="1142"/>
      <c r="O31" s="1142"/>
      <c r="P31" s="1143"/>
    </row>
    <row r="32" spans="1:16" ht="15.75" thickBot="1">
      <c r="A32" s="1210" t="s">
        <v>114</v>
      </c>
      <c r="B32" s="1211"/>
      <c r="C32" s="1211"/>
      <c r="D32" s="1212"/>
      <c r="E32" s="1197">
        <f>SUM('R. TODAS'!I34)</f>
        <v>0</v>
      </c>
      <c r="F32" s="1198"/>
      <c r="G32" s="1198"/>
      <c r="H32" s="1199"/>
      <c r="I32" s="1131" t="s">
        <v>139</v>
      </c>
      <c r="J32" s="1018"/>
      <c r="K32" s="1018"/>
      <c r="L32" s="1018"/>
      <c r="M32" s="933">
        <f>SUM('R. TODAS'!O46:Q46)</f>
        <v>0</v>
      </c>
      <c r="N32" s="933"/>
      <c r="O32" s="933"/>
      <c r="P32" s="1132"/>
    </row>
    <row r="33" spans="1:16">
      <c r="A33" s="1110" t="s">
        <v>117</v>
      </c>
      <c r="B33" s="1111"/>
      <c r="C33" s="1111"/>
      <c r="D33" s="1112"/>
      <c r="E33" s="1031">
        <f>SUM('R. TODAS'!I35)</f>
        <v>0</v>
      </c>
      <c r="F33" s="1032"/>
      <c r="G33" s="1032"/>
      <c r="H33" s="1033"/>
    </row>
    <row r="34" spans="1:16">
      <c r="A34" s="1104" t="s">
        <v>120</v>
      </c>
      <c r="B34" s="1105"/>
      <c r="C34" s="1105"/>
      <c r="D34" s="1106"/>
      <c r="E34" s="1028">
        <f>SUM('R. TODAS'!I36)</f>
        <v>0</v>
      </c>
      <c r="F34" s="1029"/>
      <c r="G34" s="1029"/>
      <c r="H34" s="1030"/>
    </row>
    <row r="35" spans="1:16">
      <c r="A35" s="1104" t="s">
        <v>123</v>
      </c>
      <c r="B35" s="1105"/>
      <c r="C35" s="1105"/>
      <c r="D35" s="1106"/>
      <c r="E35" s="1028">
        <f>SUM('R. TODAS'!I37)</f>
        <v>0</v>
      </c>
      <c r="F35" s="1029"/>
      <c r="G35" s="1029"/>
      <c r="H35" s="1030"/>
    </row>
    <row r="36" spans="1:16">
      <c r="A36" s="1104" t="s">
        <v>126</v>
      </c>
      <c r="B36" s="1105"/>
      <c r="C36" s="1105"/>
      <c r="D36" s="1106"/>
      <c r="E36" s="1028">
        <f>SUM('R. TODAS'!I38)</f>
        <v>0</v>
      </c>
      <c r="F36" s="1029"/>
      <c r="G36" s="1029"/>
      <c r="H36" s="1030"/>
    </row>
    <row r="37" spans="1:16">
      <c r="A37" s="1092" t="s">
        <v>130</v>
      </c>
      <c r="B37" s="1093"/>
      <c r="C37" s="1093"/>
      <c r="D37" s="1094"/>
      <c r="E37" s="1020">
        <f>SUM('R. TODAS'!I39)</f>
        <v>0</v>
      </c>
      <c r="F37" s="1021"/>
      <c r="G37" s="1021"/>
      <c r="H37" s="1022"/>
    </row>
    <row r="38" spans="1:16" ht="15.75" thickBot="1">
      <c r="A38" s="1098" t="s">
        <v>133</v>
      </c>
      <c r="B38" s="1099"/>
      <c r="C38" s="1099"/>
      <c r="D38" s="1100"/>
      <c r="E38" s="1024">
        <f>SUM('R. TODAS'!I40)</f>
        <v>0</v>
      </c>
      <c r="F38" s="1025"/>
      <c r="G38" s="1025"/>
      <c r="H38" s="1026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  <mergeCell ref="E5:L6"/>
    <mergeCell ref="A15:P15"/>
    <mergeCell ref="A17:D17"/>
    <mergeCell ref="E17:H17"/>
    <mergeCell ref="I17:L17"/>
    <mergeCell ref="M17:P17"/>
    <mergeCell ref="A16:D16"/>
    <mergeCell ref="E16:H16"/>
    <mergeCell ref="I16:L16"/>
    <mergeCell ref="M16:P16"/>
    <mergeCell ref="A18:D18"/>
    <mergeCell ref="E18:H18"/>
    <mergeCell ref="I18:L18"/>
    <mergeCell ref="M18:P18"/>
    <mergeCell ref="A19:D19"/>
    <mergeCell ref="E19:H19"/>
    <mergeCell ref="I19:L19"/>
    <mergeCell ref="M19:P19"/>
    <mergeCell ref="A20:D20"/>
    <mergeCell ref="E20:H20"/>
    <mergeCell ref="I20:L20"/>
    <mergeCell ref="M20:P20"/>
    <mergeCell ref="A21:D21"/>
    <mergeCell ref="E21:H21"/>
    <mergeCell ref="I21:L21"/>
    <mergeCell ref="M21:P21"/>
    <mergeCell ref="A22:D22"/>
    <mergeCell ref="E22:H22"/>
    <mergeCell ref="I22:L22"/>
    <mergeCell ref="M22:P22"/>
    <mergeCell ref="A23:D23"/>
    <mergeCell ref="E23:H23"/>
    <mergeCell ref="I23:L23"/>
    <mergeCell ref="M23:P23"/>
    <mergeCell ref="A24:D24"/>
    <mergeCell ref="E24:H24"/>
    <mergeCell ref="I24:L24"/>
    <mergeCell ref="M24:P24"/>
    <mergeCell ref="A25:D25"/>
    <mergeCell ref="E25:H25"/>
    <mergeCell ref="I25:L25"/>
    <mergeCell ref="M25:P25"/>
    <mergeCell ref="A26:D26"/>
    <mergeCell ref="E26:H26"/>
    <mergeCell ref="I26:L26"/>
    <mergeCell ref="M26:P26"/>
    <mergeCell ref="A27:D27"/>
    <mergeCell ref="E27:H27"/>
    <mergeCell ref="I27:L27"/>
    <mergeCell ref="M27:P27"/>
    <mergeCell ref="A28:D28"/>
    <mergeCell ref="E28:H28"/>
    <mergeCell ref="I28:L28"/>
    <mergeCell ref="M28:P28"/>
    <mergeCell ref="A31:H31"/>
    <mergeCell ref="I31:P31"/>
    <mergeCell ref="A32:D32"/>
    <mergeCell ref="E32:H32"/>
    <mergeCell ref="I32:L32"/>
    <mergeCell ref="M32:P32"/>
    <mergeCell ref="A33:D33"/>
    <mergeCell ref="E33:H33"/>
    <mergeCell ref="A37:D37"/>
    <mergeCell ref="E37:H37"/>
    <mergeCell ref="A38:D38"/>
    <mergeCell ref="E38:H38"/>
    <mergeCell ref="A34:D34"/>
    <mergeCell ref="E34:H34"/>
    <mergeCell ref="A35:D35"/>
    <mergeCell ref="E35:H35"/>
    <mergeCell ref="A36:D36"/>
    <mergeCell ref="E36:H36"/>
  </mergeCells>
  <conditionalFormatting sqref="E9:E12">
    <cfRule type="cellIs" dxfId="3" priority="2" operator="greaterThan">
      <formula>0</formula>
    </cfRule>
  </conditionalFormatting>
  <conditionalFormatting sqref="E9:E12">
    <cfRule type="cellIs" dxfId="2" priority="1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8191C-F2F3-4F0B-9A8E-AB0BF086C28C}">
  <sheetPr codeName="Hoja39"/>
  <dimension ref="A1:T45"/>
  <sheetViews>
    <sheetView zoomScaleNormal="100" workbookViewId="0">
      <selection activeCell="E22" sqref="E22:H22"/>
    </sheetView>
  </sheetViews>
  <sheetFormatPr defaultColWidth="11.42578125" defaultRowHeight="15"/>
  <cols>
    <col min="1" max="16" width="7.85546875" customWidth="1"/>
  </cols>
  <sheetData>
    <row r="1" spans="1:20">
      <c r="A1" s="894" t="s">
        <v>636</v>
      </c>
      <c r="B1" s="894"/>
      <c r="C1" s="894"/>
      <c r="D1" s="894"/>
      <c r="E1" s="894"/>
      <c r="F1" s="894"/>
      <c r="G1" s="894"/>
      <c r="H1" s="894"/>
      <c r="I1" s="894"/>
      <c r="J1" s="894"/>
      <c r="K1" s="894"/>
      <c r="L1" s="894"/>
      <c r="M1" s="894"/>
      <c r="N1" s="894"/>
      <c r="O1" s="894"/>
      <c r="P1" s="894"/>
    </row>
    <row r="2" spans="1:20">
      <c r="A2" s="894"/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  <c r="M2" s="894"/>
      <c r="N2" s="894"/>
      <c r="O2" s="894"/>
      <c r="P2" s="894"/>
    </row>
    <row r="3" spans="1:20">
      <c r="A3" s="894"/>
      <c r="B3" s="894"/>
      <c r="C3" s="894"/>
      <c r="D3" s="894"/>
      <c r="E3" s="894"/>
      <c r="F3" s="894"/>
      <c r="G3" s="894"/>
      <c r="H3" s="894"/>
      <c r="I3" s="894"/>
      <c r="J3" s="894"/>
      <c r="K3" s="894"/>
      <c r="L3" s="894"/>
      <c r="M3" s="894"/>
      <c r="N3" s="894"/>
      <c r="O3" s="894"/>
      <c r="P3" s="894"/>
    </row>
    <row r="4" spans="1:20">
      <c r="A4" s="894"/>
      <c r="B4" s="894"/>
      <c r="C4" s="894"/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</row>
    <row r="5" spans="1:20" ht="15" customHeight="1">
      <c r="A5" s="1"/>
      <c r="B5" s="1"/>
      <c r="C5" s="1"/>
      <c r="D5" s="1"/>
      <c r="E5" s="1012" t="s">
        <v>600</v>
      </c>
      <c r="F5" s="1012"/>
      <c r="G5" s="1012"/>
      <c r="H5" s="1012"/>
      <c r="I5" s="1012"/>
      <c r="J5" s="1012"/>
      <c r="K5" s="1012"/>
      <c r="L5" s="1012"/>
      <c r="M5" s="1"/>
      <c r="N5" s="1"/>
      <c r="O5" s="1"/>
      <c r="P5" s="1"/>
    </row>
    <row r="6" spans="1:20" ht="15" customHeight="1">
      <c r="A6" s="1"/>
      <c r="B6" s="1"/>
      <c r="C6" s="1"/>
      <c r="D6" s="1"/>
      <c r="E6" s="1012"/>
      <c r="F6" s="1012"/>
      <c r="G6" s="1012"/>
      <c r="H6" s="1012"/>
      <c r="I6" s="1012"/>
      <c r="J6" s="1012"/>
      <c r="K6" s="1012"/>
      <c r="L6" s="1012"/>
      <c r="M6" s="1"/>
      <c r="N6" s="1"/>
      <c r="O6" s="1"/>
      <c r="P6" s="1"/>
    </row>
    <row r="7" spans="1:20" ht="15.75" thickBo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20" ht="15.75" thickBot="1">
      <c r="A8" s="1075" t="s">
        <v>601</v>
      </c>
      <c r="B8" s="943"/>
      <c r="C8" s="943"/>
      <c r="D8" s="943"/>
      <c r="E8" s="943"/>
      <c r="F8" s="943"/>
      <c r="G8" s="943"/>
      <c r="H8" s="943"/>
      <c r="I8" s="943"/>
      <c r="J8" s="943"/>
      <c r="K8" s="944"/>
      <c r="L8" s="122" t="s">
        <v>47</v>
      </c>
      <c r="M8" s="941" t="s">
        <v>624</v>
      </c>
      <c r="N8" s="942"/>
      <c r="O8" s="942"/>
      <c r="P8" s="961"/>
    </row>
    <row r="9" spans="1:20">
      <c r="A9" s="1239" t="s">
        <v>603</v>
      </c>
      <c r="B9" s="1240"/>
      <c r="C9" s="1240"/>
      <c r="D9" s="1241"/>
      <c r="E9" s="1242">
        <f>SUM('R. TODAS'!N9:O9)</f>
        <v>0</v>
      </c>
      <c r="F9" s="1243"/>
      <c r="G9" s="1243"/>
      <c r="H9" s="1243"/>
      <c r="I9" s="1243"/>
      <c r="J9" s="1243"/>
      <c r="K9" s="1244"/>
      <c r="L9" s="1123" t="s">
        <v>62</v>
      </c>
      <c r="M9" s="1125" t="s">
        <v>637</v>
      </c>
      <c r="N9" s="1125"/>
      <c r="O9" s="1125"/>
      <c r="P9" s="1126"/>
    </row>
    <row r="10" spans="1:20">
      <c r="A10" s="1245" t="s">
        <v>605</v>
      </c>
      <c r="B10" s="1246"/>
      <c r="C10" s="1246"/>
      <c r="D10" s="1247"/>
      <c r="E10" s="1248">
        <f>SUM('R. TODAS'!N10:O10)</f>
        <v>0</v>
      </c>
      <c r="F10" s="1249"/>
      <c r="G10" s="1249"/>
      <c r="H10" s="1249"/>
      <c r="I10" s="1249"/>
      <c r="J10" s="1249"/>
      <c r="K10" s="1250"/>
      <c r="L10" s="1124"/>
      <c r="M10" s="1127"/>
      <c r="N10" s="1127"/>
      <c r="O10" s="1127"/>
      <c r="P10" s="1128"/>
    </row>
    <row r="11" spans="1:20">
      <c r="A11" s="1251" t="s">
        <v>606</v>
      </c>
      <c r="B11" s="1252"/>
      <c r="C11" s="1252"/>
      <c r="D11" s="1253"/>
      <c r="E11" s="1248">
        <f>SUM('R. TODAS'!N11:O11)</f>
        <v>0</v>
      </c>
      <c r="F11" s="1249"/>
      <c r="G11" s="1249"/>
      <c r="H11" s="1249"/>
      <c r="I11" s="1249"/>
      <c r="J11" s="1249"/>
      <c r="K11" s="1250"/>
      <c r="L11" s="1124"/>
      <c r="M11" s="1127"/>
      <c r="N11" s="1127"/>
      <c r="O11" s="1127"/>
      <c r="P11" s="1128"/>
    </row>
    <row r="12" spans="1:20" ht="15.75" thickBot="1">
      <c r="A12" s="1254" t="s">
        <v>607</v>
      </c>
      <c r="B12" s="1255"/>
      <c r="C12" s="1255"/>
      <c r="D12" s="1256"/>
      <c r="E12" s="1257">
        <f>SUM('R. TODAS'!N12:O12)</f>
        <v>0</v>
      </c>
      <c r="F12" s="1258"/>
      <c r="G12" s="1258"/>
      <c r="H12" s="1258"/>
      <c r="I12" s="1258"/>
      <c r="J12" s="1258"/>
      <c r="K12" s="1259"/>
      <c r="L12" s="900"/>
      <c r="M12" s="1129"/>
      <c r="N12" s="1129"/>
      <c r="O12" s="1129"/>
      <c r="P12" s="1130"/>
    </row>
    <row r="13" spans="1:20">
      <c r="A13" s="1"/>
      <c r="B13" s="1"/>
      <c r="C13" s="1"/>
      <c r="L13" s="1"/>
      <c r="M13" s="1"/>
      <c r="N13" s="87"/>
      <c r="O13" s="87"/>
      <c r="P13" s="87"/>
      <c r="T13" s="13"/>
    </row>
    <row r="14" spans="1:20" ht="15.75" thickBot="1">
      <c r="A14" s="1"/>
      <c r="B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</row>
    <row r="15" spans="1:20" ht="15.75" thickBot="1">
      <c r="A15" s="800" t="s">
        <v>92</v>
      </c>
      <c r="B15" s="800"/>
      <c r="C15" s="800"/>
      <c r="D15" s="800"/>
      <c r="E15" s="800"/>
      <c r="F15" s="800"/>
      <c r="G15" s="800"/>
      <c r="H15" s="800"/>
      <c r="I15" s="800"/>
      <c r="J15" s="800"/>
      <c r="K15" s="800"/>
      <c r="L15" s="800"/>
      <c r="M15" s="800"/>
      <c r="N15" s="800"/>
      <c r="O15" s="800"/>
      <c r="P15" s="800"/>
    </row>
    <row r="16" spans="1:20">
      <c r="A16" s="1220" t="s">
        <v>94</v>
      </c>
      <c r="B16" s="1156"/>
      <c r="C16" s="1156"/>
      <c r="D16" s="1157"/>
      <c r="E16" s="1071">
        <f>SUM('R. TODAS'!J16)</f>
        <v>0</v>
      </c>
      <c r="F16" s="1072"/>
      <c r="G16" s="1072"/>
      <c r="H16" s="1260"/>
      <c r="I16" s="1220" t="s">
        <v>95</v>
      </c>
      <c r="J16" s="1156"/>
      <c r="K16" s="1156"/>
      <c r="L16" s="1261"/>
      <c r="M16" s="1262">
        <f>SUM('R. TODAS'!T16)</f>
        <v>0</v>
      </c>
      <c r="N16" s="1072"/>
      <c r="O16" s="1072"/>
      <c r="P16" s="1073"/>
    </row>
    <row r="17" spans="1:16">
      <c r="A17" s="1219" t="s">
        <v>97</v>
      </c>
      <c r="B17" s="1150"/>
      <c r="C17" s="1150"/>
      <c r="D17" s="1151"/>
      <c r="E17" s="1057">
        <f>SUM('R. TODAS'!J17)</f>
        <v>0</v>
      </c>
      <c r="F17" s="1058"/>
      <c r="G17" s="1058"/>
      <c r="H17" s="1263"/>
      <c r="I17" s="1219" t="s">
        <v>98</v>
      </c>
      <c r="J17" s="1150"/>
      <c r="K17" s="1150"/>
      <c r="L17" s="588"/>
      <c r="M17" s="1264">
        <f>SUM('R. TODAS'!T17)</f>
        <v>0</v>
      </c>
      <c r="N17" s="1058"/>
      <c r="O17" s="1058"/>
      <c r="P17" s="1059"/>
    </row>
    <row r="18" spans="1:16">
      <c r="A18" s="1219" t="s">
        <v>100</v>
      </c>
      <c r="B18" s="1150"/>
      <c r="C18" s="1150"/>
      <c r="D18" s="1151"/>
      <c r="E18" s="1057">
        <f>SUM('R. TODAS'!J18)</f>
        <v>0</v>
      </c>
      <c r="F18" s="1058"/>
      <c r="G18" s="1058"/>
      <c r="H18" s="1263"/>
      <c r="I18" s="1219" t="s">
        <v>421</v>
      </c>
      <c r="J18" s="1150"/>
      <c r="K18" s="1150"/>
      <c r="L18" s="588"/>
      <c r="M18" s="1264">
        <f>SUM('R. TODAS'!T18)</f>
        <v>0</v>
      </c>
      <c r="N18" s="1058"/>
      <c r="O18" s="1058"/>
      <c r="P18" s="1059"/>
    </row>
    <row r="19" spans="1:16">
      <c r="A19" s="1219" t="s">
        <v>103</v>
      </c>
      <c r="B19" s="1150"/>
      <c r="C19" s="1150"/>
      <c r="D19" s="1151"/>
      <c r="E19" s="1057">
        <f>SUM('R. TODAS'!J19)</f>
        <v>0</v>
      </c>
      <c r="F19" s="1058"/>
      <c r="G19" s="1058"/>
      <c r="H19" s="1263"/>
      <c r="I19" s="1219" t="s">
        <v>424</v>
      </c>
      <c r="J19" s="1150"/>
      <c r="K19" s="1150"/>
      <c r="L19" s="588"/>
      <c r="M19" s="1264">
        <f>SUM('R. TODAS'!T19)</f>
        <v>0</v>
      </c>
      <c r="N19" s="1058"/>
      <c r="O19" s="1058"/>
      <c r="P19" s="1059"/>
    </row>
    <row r="20" spans="1:16">
      <c r="A20" s="1218" t="s">
        <v>106</v>
      </c>
      <c r="B20" s="1148"/>
      <c r="C20" s="1148"/>
      <c r="D20" s="1149"/>
      <c r="E20" s="1054">
        <f>SUM('R. TODAS'!J20)</f>
        <v>0</v>
      </c>
      <c r="F20" s="1055"/>
      <c r="G20" s="1055"/>
      <c r="H20" s="1265"/>
      <c r="I20" s="1218" t="s">
        <v>107</v>
      </c>
      <c r="J20" s="1148"/>
      <c r="K20" s="1148"/>
      <c r="L20" s="1266"/>
      <c r="M20" s="1267">
        <f>SUM('R. TODAS'!T20)</f>
        <v>0</v>
      </c>
      <c r="N20" s="1055"/>
      <c r="O20" s="1055"/>
      <c r="P20" s="1056"/>
    </row>
    <row r="21" spans="1:16">
      <c r="A21" s="1218" t="s">
        <v>109</v>
      </c>
      <c r="B21" s="1148"/>
      <c r="C21" s="1148"/>
      <c r="D21" s="1149"/>
      <c r="E21" s="1054">
        <f>SUM('R. TODAS'!J21)</f>
        <v>0</v>
      </c>
      <c r="F21" s="1055"/>
      <c r="G21" s="1055"/>
      <c r="H21" s="1265"/>
      <c r="I21" s="1218" t="s">
        <v>110</v>
      </c>
      <c r="J21" s="1148"/>
      <c r="K21" s="1148"/>
      <c r="L21" s="1266"/>
      <c r="M21" s="1267">
        <f>SUM('R. TODAS'!T21)</f>
        <v>0</v>
      </c>
      <c r="N21" s="1055"/>
      <c r="O21" s="1055"/>
      <c r="P21" s="1056"/>
    </row>
    <row r="22" spans="1:16">
      <c r="A22" s="1218" t="s">
        <v>409</v>
      </c>
      <c r="B22" s="1148"/>
      <c r="C22" s="1148"/>
      <c r="D22" s="1149"/>
      <c r="E22" s="1054">
        <f>SUM('R. TODAS'!J22)</f>
        <v>0</v>
      </c>
      <c r="F22" s="1055"/>
      <c r="G22" s="1055"/>
      <c r="H22" s="1265"/>
      <c r="I22" s="1218" t="s">
        <v>113</v>
      </c>
      <c r="J22" s="1148"/>
      <c r="K22" s="1148"/>
      <c r="L22" s="1266"/>
      <c r="M22" s="1267">
        <f>SUM('R. TODAS'!T22)</f>
        <v>0</v>
      </c>
      <c r="N22" s="1055"/>
      <c r="O22" s="1055"/>
      <c r="P22" s="1056"/>
    </row>
    <row r="23" spans="1:16">
      <c r="A23" s="1218" t="s">
        <v>115</v>
      </c>
      <c r="B23" s="1148"/>
      <c r="C23" s="1148"/>
      <c r="D23" s="1149"/>
      <c r="E23" s="1054">
        <f>SUM('R. TODAS'!J23)</f>
        <v>0</v>
      </c>
      <c r="F23" s="1055"/>
      <c r="G23" s="1055"/>
      <c r="H23" s="1265"/>
      <c r="I23" s="1218" t="s">
        <v>116</v>
      </c>
      <c r="J23" s="1148"/>
      <c r="K23" s="1148"/>
      <c r="L23" s="1266"/>
      <c r="M23" s="1267">
        <f>SUM('R. TODAS'!T23)</f>
        <v>0</v>
      </c>
      <c r="N23" s="1055"/>
      <c r="O23" s="1055"/>
      <c r="P23" s="1056"/>
    </row>
    <row r="24" spans="1:16">
      <c r="A24" s="1218" t="s">
        <v>118</v>
      </c>
      <c r="B24" s="1148"/>
      <c r="C24" s="1148"/>
      <c r="D24" s="1149"/>
      <c r="E24" s="1054">
        <f>SUM('R. TODAS'!J24)</f>
        <v>0</v>
      </c>
      <c r="F24" s="1055"/>
      <c r="G24" s="1055"/>
      <c r="H24" s="1265"/>
      <c r="I24" s="1218" t="s">
        <v>119</v>
      </c>
      <c r="J24" s="1148"/>
      <c r="K24" s="1148"/>
      <c r="L24" s="1266"/>
      <c r="M24" s="1267">
        <f>SUM('R. TODAS'!T24)</f>
        <v>0</v>
      </c>
      <c r="N24" s="1055"/>
      <c r="O24" s="1055"/>
      <c r="P24" s="1056"/>
    </row>
    <row r="25" spans="1:16">
      <c r="A25" s="1217" t="s">
        <v>121</v>
      </c>
      <c r="B25" s="1145"/>
      <c r="C25" s="1145"/>
      <c r="D25" s="1146"/>
      <c r="E25" s="1041">
        <f>SUM('R. TODAS'!J25)</f>
        <v>0</v>
      </c>
      <c r="F25" s="1042"/>
      <c r="G25" s="1042"/>
      <c r="H25" s="1268"/>
      <c r="I25" s="1217" t="s">
        <v>122</v>
      </c>
      <c r="J25" s="1145"/>
      <c r="K25" s="1145"/>
      <c r="L25" s="1269"/>
      <c r="M25" s="1270">
        <f>SUM('R. TODAS'!T25)</f>
        <v>0</v>
      </c>
      <c r="N25" s="1042"/>
      <c r="O25" s="1042"/>
      <c r="P25" s="1043"/>
    </row>
    <row r="26" spans="1:16">
      <c r="A26" s="1217" t="s">
        <v>124</v>
      </c>
      <c r="B26" s="1145"/>
      <c r="C26" s="1145"/>
      <c r="D26" s="1146"/>
      <c r="E26" s="1041">
        <f>SUM('R. TODAS'!J26)</f>
        <v>0</v>
      </c>
      <c r="F26" s="1042"/>
      <c r="G26" s="1042"/>
      <c r="H26" s="1268"/>
      <c r="I26" s="1217" t="s">
        <v>125</v>
      </c>
      <c r="J26" s="1145"/>
      <c r="K26" s="1145"/>
      <c r="L26" s="1269"/>
      <c r="M26" s="1270">
        <f>SUM('R. TODAS'!T26)</f>
        <v>0</v>
      </c>
      <c r="N26" s="1042"/>
      <c r="O26" s="1042"/>
      <c r="P26" s="1043"/>
    </row>
    <row r="27" spans="1:16" ht="15.75" thickBot="1">
      <c r="A27" s="1217" t="s">
        <v>128</v>
      </c>
      <c r="B27" s="1145"/>
      <c r="C27" s="1145"/>
      <c r="D27" s="1146"/>
      <c r="E27" s="1041">
        <f>SUM('R. TODAS'!J27)</f>
        <v>0</v>
      </c>
      <c r="F27" s="1042"/>
      <c r="G27" s="1042"/>
      <c r="H27" s="1268"/>
      <c r="I27" s="1271" t="s">
        <v>129</v>
      </c>
      <c r="J27" s="1272"/>
      <c r="K27" s="1272"/>
      <c r="L27" s="1273"/>
      <c r="M27" s="1274">
        <f>SUM('R. TODAS'!T27)</f>
        <v>0</v>
      </c>
      <c r="N27" s="1275"/>
      <c r="O27" s="1275"/>
      <c r="P27" s="1276"/>
    </row>
    <row r="28" spans="1:16" ht="15.75" thickBot="1">
      <c r="A28" s="1213" t="s">
        <v>131</v>
      </c>
      <c r="B28" s="1214"/>
      <c r="C28" s="1214"/>
      <c r="D28" s="1215"/>
      <c r="E28" s="1044">
        <f>SUM('R. TODAS'!J28)</f>
        <v>0</v>
      </c>
      <c r="F28" s="1045"/>
      <c r="G28" s="1045"/>
      <c r="H28" s="1277"/>
      <c r="I28" s="1278" t="s">
        <v>132</v>
      </c>
      <c r="J28" s="1135"/>
      <c r="K28" s="1135"/>
      <c r="L28" s="1136"/>
      <c r="M28" s="1279">
        <f>SUM(E16+E17+E18+E19+E20+E21+E22+E23+E24+E25+E27+E26+E28+M27+M26+M25+M24+M23+M22+M21+M20+M19+M18+M17+M16)</f>
        <v>0</v>
      </c>
      <c r="N28" s="1280"/>
      <c r="O28" s="1280"/>
      <c r="P28" s="1281"/>
    </row>
    <row r="29" spans="1:16">
      <c r="A29" s="1"/>
      <c r="B29" s="1"/>
      <c r="C29" s="1"/>
      <c r="D29" s="1"/>
      <c r="I29" s="1"/>
      <c r="J29" s="1"/>
      <c r="K29" s="1"/>
      <c r="L29" s="1"/>
    </row>
    <row r="30" spans="1:16" ht="15.75" thickBo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ht="15.75" thickBot="1">
      <c r="A31" s="1039" t="s">
        <v>102</v>
      </c>
      <c r="B31" s="1039"/>
      <c r="C31" s="1039"/>
      <c r="D31" s="1039"/>
      <c r="E31" s="1039"/>
      <c r="F31" s="1039"/>
      <c r="G31" s="1039"/>
      <c r="H31" s="1039"/>
      <c r="I31" s="1206" t="s">
        <v>210</v>
      </c>
      <c r="J31" s="1142"/>
      <c r="K31" s="1142"/>
      <c r="L31" s="1142"/>
      <c r="M31" s="1142"/>
      <c r="N31" s="1142"/>
      <c r="O31" s="1142"/>
      <c r="P31" s="1143"/>
    </row>
    <row r="32" spans="1:16" ht="15.75" thickBot="1">
      <c r="A32" s="1210" t="s">
        <v>114</v>
      </c>
      <c r="B32" s="1211"/>
      <c r="C32" s="1211"/>
      <c r="D32" s="1212"/>
      <c r="E32" s="1197">
        <f>SUM('R. TODAS'!J34)</f>
        <v>0</v>
      </c>
      <c r="F32" s="1198"/>
      <c r="G32" s="1198"/>
      <c r="H32" s="1199"/>
      <c r="I32" s="1131" t="s">
        <v>139</v>
      </c>
      <c r="J32" s="1018"/>
      <c r="K32" s="1018"/>
      <c r="L32" s="1018"/>
      <c r="M32" s="933">
        <f>SUM('R. TODAS'!R46:T46)</f>
        <v>0</v>
      </c>
      <c r="N32" s="933"/>
      <c r="O32" s="933"/>
      <c r="P32" s="1132"/>
    </row>
    <row r="33" spans="1:16">
      <c r="A33" s="1110" t="s">
        <v>117</v>
      </c>
      <c r="B33" s="1111"/>
      <c r="C33" s="1111"/>
      <c r="D33" s="1112"/>
      <c r="E33" s="1031">
        <f>SUM('R. TODAS'!J35)</f>
        <v>0</v>
      </c>
      <c r="F33" s="1032"/>
      <c r="G33" s="1032"/>
      <c r="H33" s="1033"/>
    </row>
    <row r="34" spans="1:16">
      <c r="A34" s="1104" t="s">
        <v>120</v>
      </c>
      <c r="B34" s="1105"/>
      <c r="C34" s="1105"/>
      <c r="D34" s="1106"/>
      <c r="E34" s="1028">
        <f>SUM('R. TODAS'!J36)</f>
        <v>0</v>
      </c>
      <c r="F34" s="1029"/>
      <c r="G34" s="1029"/>
      <c r="H34" s="1030"/>
    </row>
    <row r="35" spans="1:16">
      <c r="A35" s="1104" t="s">
        <v>123</v>
      </c>
      <c r="B35" s="1105"/>
      <c r="C35" s="1105"/>
      <c r="D35" s="1106"/>
      <c r="E35" s="1028">
        <f>SUM('R. TODAS'!J37)</f>
        <v>0</v>
      </c>
      <c r="F35" s="1029"/>
      <c r="G35" s="1029"/>
      <c r="H35" s="1030"/>
    </row>
    <row r="36" spans="1:16">
      <c r="A36" s="1104" t="s">
        <v>126</v>
      </c>
      <c r="B36" s="1105"/>
      <c r="C36" s="1105"/>
      <c r="D36" s="1106"/>
      <c r="E36" s="1028">
        <f>SUM('R. TODAS'!J38)</f>
        <v>0</v>
      </c>
      <c r="F36" s="1029"/>
      <c r="G36" s="1029"/>
      <c r="H36" s="1030"/>
    </row>
    <row r="37" spans="1:16">
      <c r="A37" s="1092" t="s">
        <v>130</v>
      </c>
      <c r="B37" s="1093"/>
      <c r="C37" s="1093"/>
      <c r="D37" s="1094"/>
      <c r="E37" s="1020">
        <f>SUM('R. TODAS'!J39)</f>
        <v>0</v>
      </c>
      <c r="F37" s="1021"/>
      <c r="G37" s="1021"/>
      <c r="H37" s="1022"/>
    </row>
    <row r="38" spans="1:16" ht="15.75" thickBot="1">
      <c r="A38" s="1098" t="s">
        <v>133</v>
      </c>
      <c r="B38" s="1099"/>
      <c r="C38" s="1099"/>
      <c r="D38" s="1100"/>
      <c r="E38" s="1024">
        <f>SUM('R. TODAS'!J40)</f>
        <v>0</v>
      </c>
      <c r="F38" s="1025"/>
      <c r="G38" s="1025"/>
      <c r="H38" s="1026"/>
    </row>
    <row r="41" spans="1:16">
      <c r="A41" s="1"/>
      <c r="B41" s="1"/>
      <c r="C41" s="1"/>
      <c r="D41" s="1"/>
    </row>
    <row r="42" spans="1:16">
      <c r="A42" s="1"/>
      <c r="B42" s="1"/>
      <c r="C42" s="1"/>
      <c r="D42" s="1"/>
      <c r="E42" s="1"/>
      <c r="F42" s="1"/>
      <c r="G42" s="1"/>
      <c r="H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</sheetData>
  <mergeCells count="85">
    <mergeCell ref="A37:D37"/>
    <mergeCell ref="E37:H37"/>
    <mergeCell ref="A38:D38"/>
    <mergeCell ref="E38:H38"/>
    <mergeCell ref="E5:L6"/>
    <mergeCell ref="A34:D34"/>
    <mergeCell ref="E34:H34"/>
    <mergeCell ref="A35:D35"/>
    <mergeCell ref="E35:H35"/>
    <mergeCell ref="A36:D36"/>
    <mergeCell ref="E36:H36"/>
    <mergeCell ref="A32:D32"/>
    <mergeCell ref="E32:H32"/>
    <mergeCell ref="I32:L32"/>
    <mergeCell ref="A26:D26"/>
    <mergeCell ref="E26:H26"/>
    <mergeCell ref="M32:P32"/>
    <mergeCell ref="A33:D33"/>
    <mergeCell ref="E33:H33"/>
    <mergeCell ref="A28:D28"/>
    <mergeCell ref="E28:H28"/>
    <mergeCell ref="I28:L28"/>
    <mergeCell ref="M28:P28"/>
    <mergeCell ref="A31:H31"/>
    <mergeCell ref="I31:P31"/>
    <mergeCell ref="I26:L26"/>
    <mergeCell ref="M26:P26"/>
    <mergeCell ref="A27:D27"/>
    <mergeCell ref="E27:H27"/>
    <mergeCell ref="I27:L27"/>
    <mergeCell ref="M27:P27"/>
    <mergeCell ref="A24:D24"/>
    <mergeCell ref="E24:H24"/>
    <mergeCell ref="I24:L24"/>
    <mergeCell ref="M24:P24"/>
    <mergeCell ref="A25:D25"/>
    <mergeCell ref="E25:H25"/>
    <mergeCell ref="I25:L25"/>
    <mergeCell ref="M25:P25"/>
    <mergeCell ref="A22:D22"/>
    <mergeCell ref="E22:H22"/>
    <mergeCell ref="I22:L22"/>
    <mergeCell ref="M22:P22"/>
    <mergeCell ref="A23:D23"/>
    <mergeCell ref="E23:H23"/>
    <mergeCell ref="I23:L23"/>
    <mergeCell ref="M23:P23"/>
    <mergeCell ref="A20:D20"/>
    <mergeCell ref="E20:H20"/>
    <mergeCell ref="I20:L20"/>
    <mergeCell ref="M20:P20"/>
    <mergeCell ref="A21:D21"/>
    <mergeCell ref="E21:H21"/>
    <mergeCell ref="I21:L21"/>
    <mergeCell ref="M21:P21"/>
    <mergeCell ref="A18:D18"/>
    <mergeCell ref="E18:H18"/>
    <mergeCell ref="I18:L18"/>
    <mergeCell ref="M18:P18"/>
    <mergeCell ref="A19:D19"/>
    <mergeCell ref="E19:H19"/>
    <mergeCell ref="I19:L19"/>
    <mergeCell ref="M19:P19"/>
    <mergeCell ref="A16:D16"/>
    <mergeCell ref="E16:H16"/>
    <mergeCell ref="I16:L16"/>
    <mergeCell ref="M16:P16"/>
    <mergeCell ref="A17:D17"/>
    <mergeCell ref="E17:H17"/>
    <mergeCell ref="I17:L17"/>
    <mergeCell ref="M17:P17"/>
    <mergeCell ref="A15:P15"/>
    <mergeCell ref="A1:P4"/>
    <mergeCell ref="A8:K8"/>
    <mergeCell ref="M8:P8"/>
    <mergeCell ref="A9:D9"/>
    <mergeCell ref="E9:K9"/>
    <mergeCell ref="L9:L12"/>
    <mergeCell ref="M9:P12"/>
    <mergeCell ref="A10:D10"/>
    <mergeCell ref="E10:K10"/>
    <mergeCell ref="A11:D11"/>
    <mergeCell ref="E11:K11"/>
    <mergeCell ref="A12:D12"/>
    <mergeCell ref="E12:K12"/>
  </mergeCells>
  <conditionalFormatting sqref="E9:E12">
    <cfRule type="cellIs" dxfId="1" priority="2" operator="greaterThan">
      <formula>0</formula>
    </cfRule>
  </conditionalFormatting>
  <conditionalFormatting sqref="E9:E12">
    <cfRule type="cellIs" dxfId="0" priority="1" operator="greaterThan">
      <formula>0</formula>
    </cfRule>
  </conditionalFormatting>
  <pageMargins left="0.7" right="0.7" top="0.75" bottom="0.75" header="0.3" footer="0.3"/>
  <pageSetup paperSize="9" scale="6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DK522"/>
  <sheetViews>
    <sheetView showGridLines="0" topLeftCell="A88" zoomScaleNormal="100" workbookViewId="0">
      <selection activeCell="AA99" sqref="AA99:AD99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4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481</v>
      </c>
      <c r="D5" s="665"/>
      <c r="E5" s="665"/>
      <c r="F5" s="665"/>
      <c r="G5" s="665" t="s">
        <v>26</v>
      </c>
      <c r="H5" s="665"/>
      <c r="I5" s="665"/>
      <c r="J5" s="665"/>
      <c r="K5" s="665" t="s">
        <v>32</v>
      </c>
      <c r="L5" s="665"/>
      <c r="M5" s="665"/>
      <c r="N5" s="665"/>
      <c r="O5" s="665" t="s">
        <v>33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473</v>
      </c>
      <c r="D6" s="701"/>
      <c r="E6" s="701"/>
      <c r="F6" s="701"/>
      <c r="G6" s="701" t="s">
        <v>474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472</v>
      </c>
      <c r="D8" s="760"/>
      <c r="E8" s="760"/>
      <c r="F8" s="760"/>
      <c r="G8" s="761" t="s">
        <v>17</v>
      </c>
      <c r="H8" s="761"/>
      <c r="I8" s="761"/>
      <c r="J8" s="761"/>
      <c r="K8" s="762" t="s">
        <v>28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6.5" customHeigh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341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58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482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 t="s">
        <v>483</v>
      </c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>
        <v>1</v>
      </c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3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75</v>
      </c>
      <c r="Z49" s="107">
        <v>43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5</v>
      </c>
      <c r="Z50" s="105">
        <v>21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>
        <v>1</v>
      </c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1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80</v>
      </c>
      <c r="Z57" s="277">
        <f t="shared" si="2"/>
        <v>64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1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5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1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0.60069444444444442</v>
      </c>
      <c r="B65" s="472"/>
      <c r="C65" s="473">
        <v>0.625</v>
      </c>
      <c r="D65" s="473"/>
      <c r="E65" s="474" t="s">
        <v>383</v>
      </c>
      <c r="F65" s="474"/>
      <c r="G65" s="474" t="s">
        <v>160</v>
      </c>
      <c r="H65" s="474"/>
      <c r="I65" s="474"/>
      <c r="J65" s="317">
        <v>1</v>
      </c>
      <c r="K65" s="474" t="s">
        <v>391</v>
      </c>
      <c r="L65" s="474"/>
      <c r="M65" s="474"/>
      <c r="N65" s="474"/>
      <c r="O65" s="474" t="s">
        <v>29</v>
      </c>
      <c r="P65" s="474"/>
      <c r="Q65" s="474" t="s">
        <v>33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1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0.47916666666666669</v>
      </c>
      <c r="B91" s="414"/>
      <c r="C91" s="414"/>
      <c r="D91" s="410" t="s">
        <v>189</v>
      </c>
      <c r="E91" s="410"/>
      <c r="F91" s="42" t="s">
        <v>189</v>
      </c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 t="s">
        <v>189</v>
      </c>
      <c r="T91" s="414"/>
      <c r="U91" s="410"/>
      <c r="V91" s="410"/>
      <c r="W91" s="43" t="s">
        <v>189</v>
      </c>
      <c r="X91" s="44"/>
      <c r="Y91" s="411" t="s">
        <v>484</v>
      </c>
      <c r="Z91" s="412"/>
      <c r="AA91" s="413" t="s">
        <v>485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0.47916666666666669</v>
      </c>
      <c r="B92" s="406"/>
      <c r="C92" s="406"/>
      <c r="D92" s="403" t="s">
        <v>189</v>
      </c>
      <c r="E92" s="403"/>
      <c r="F92" s="46" t="s">
        <v>189</v>
      </c>
      <c r="G92" s="406"/>
      <c r="H92" s="406"/>
      <c r="I92" s="403"/>
      <c r="J92" s="403"/>
      <c r="K92" s="407"/>
      <c r="L92" s="407"/>
      <c r="M92" s="408"/>
      <c r="N92" s="409"/>
      <c r="O92" s="406"/>
      <c r="P92" s="406"/>
      <c r="Q92" s="406"/>
      <c r="R92" s="406"/>
      <c r="S92" s="406" t="s">
        <v>189</v>
      </c>
      <c r="T92" s="406"/>
      <c r="U92" s="403"/>
      <c r="V92" s="403"/>
      <c r="W92" s="322" t="s">
        <v>189</v>
      </c>
      <c r="X92" s="321"/>
      <c r="Y92" s="404" t="s">
        <v>484</v>
      </c>
      <c r="Z92" s="404"/>
      <c r="AA92" s="405" t="s">
        <v>486</v>
      </c>
      <c r="AB92" s="405"/>
      <c r="AC92" s="405"/>
      <c r="AD92" s="405"/>
    </row>
    <row r="93" spans="1:74" customFormat="1">
      <c r="A93" s="45">
        <v>0.54861111111111116</v>
      </c>
      <c r="B93" s="406"/>
      <c r="C93" s="406"/>
      <c r="D93" s="403" t="s">
        <v>189</v>
      </c>
      <c r="E93" s="403"/>
      <c r="F93" s="46" t="s">
        <v>189</v>
      </c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487</v>
      </c>
      <c r="Z93" s="404"/>
      <c r="AA93" s="405" t="s">
        <v>488</v>
      </c>
      <c r="AB93" s="405"/>
      <c r="AC93" s="405"/>
      <c r="AD93" s="405"/>
    </row>
    <row r="94" spans="1:74" customFormat="1">
      <c r="A94" s="45">
        <v>0.5541666666666667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49</v>
      </c>
      <c r="Z94" s="404"/>
      <c r="AA94" s="405" t="s">
        <v>489</v>
      </c>
      <c r="AB94" s="405"/>
      <c r="AC94" s="405"/>
      <c r="AD94" s="405"/>
    </row>
    <row r="95" spans="1:74" customFormat="1">
      <c r="A95" s="45">
        <v>0.55486111111111114</v>
      </c>
      <c r="B95" s="406" t="s">
        <v>189</v>
      </c>
      <c r="C95" s="406"/>
      <c r="D95" s="403"/>
      <c r="E95" s="403"/>
      <c r="F95" s="46" t="s">
        <v>189</v>
      </c>
      <c r="G95" s="406"/>
      <c r="H95" s="406"/>
      <c r="I95" s="403"/>
      <c r="J95" s="403"/>
      <c r="K95" s="407">
        <v>1</v>
      </c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 t="s">
        <v>189</v>
      </c>
      <c r="X95" s="321"/>
      <c r="Y95" s="404" t="s">
        <v>191</v>
      </c>
      <c r="Z95" s="404"/>
      <c r="AA95" s="405" t="s">
        <v>490</v>
      </c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3</v>
      </c>
      <c r="E124" s="379"/>
      <c r="F124" s="332">
        <f>SUMIF(F91:F123,$AL232,$AP209:$AP245)</f>
        <v>5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2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3</v>
      </c>
      <c r="X124" s="295">
        <f>SUMIF(X91:X123,$AL232,$AP209:$AP245)</f>
        <v>2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1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1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1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>
        <f>IF(AND(G65=$W$73,E65=$AL$184),J65,"0")</f>
        <v>1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D22E499A-BFB7-4E01-9435-1682DA60161A}">
      <formula1>$AR$136:$AR$225</formula1>
    </dataValidation>
    <dataValidation type="list" allowBlank="1" showInputMessage="1" showErrorMessage="1" sqref="Y36:Y40 E36:E40 O36:O40 N19:O24" xr:uid="{4CF00B01-9C82-4F2E-B565-62BF06B3FDD5}">
      <formula1>$AR$135:$AR$228</formula1>
    </dataValidation>
    <dataValidation type="list" allowBlank="1" showInputMessage="1" showErrorMessage="1" sqref="K65:L75" xr:uid="{EFCB209C-6511-49B7-BD4F-63942A45EC9F}">
      <formula1>$AO$171:$AO$194</formula1>
    </dataValidation>
    <dataValidation type="list" allowBlank="1" showInputMessage="1" showErrorMessage="1" sqref="M79:N86 M65:N75" xr:uid="{8CACB414-F01F-495E-8835-4E82AA16CB31}">
      <formula1>$AO$184:$AO$189</formula1>
    </dataValidation>
    <dataValidation type="list" allowBlank="1" showInputMessage="1" showErrorMessage="1" sqref="J18:J21" xr:uid="{76E82839-342C-4C92-A9DF-46DD60E9B2AA}">
      <formula1>$AL$188:$AL$193</formula1>
    </dataValidation>
    <dataValidation type="list" allowBlank="1" showInputMessage="1" showErrorMessage="1" sqref="G65:I75" xr:uid="{2261F63D-0AA1-4C1A-B993-E7E7B5841714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80E798FC-38A8-4334-805C-07001BA5B729}">
      <formula1>$AL$232</formula1>
    </dataValidation>
    <dataValidation type="list" allowBlank="1" showInputMessage="1" showErrorMessage="1" sqref="I79:J86" xr:uid="{3F00B4C5-9402-44A3-8B5D-4CC8BEBD45CB}">
      <formula1>$AL$224:$AL$230</formula1>
    </dataValidation>
    <dataValidation type="list" allowBlank="1" showInputMessage="1" showErrorMessage="1" sqref="A79:D86" xr:uid="{44903202-DC49-4099-B68E-44CB6F673A9B}">
      <formula1>$AL$221:$AL$222</formula1>
    </dataValidation>
    <dataValidation type="list" allowBlank="1" showInputMessage="1" showErrorMessage="1" sqref="E79:H86" xr:uid="{75354507-1F1A-4901-8C6D-F421F768466D}">
      <formula1>$AL$195:$AL$219</formula1>
    </dataValidation>
    <dataValidation type="list" allowBlank="1" showInputMessage="1" showErrorMessage="1" sqref="Z6:Z8 Y6:Y24 Z10 Z12 Z14 Z16:Z22" xr:uid="{3028662C-9365-4983-97A8-B20FC5E9ED4D}">
      <formula1>$AO$134:$AO$140</formula1>
    </dataValidation>
    <dataValidation type="list" allowBlank="1" showInputMessage="1" showErrorMessage="1" sqref="L18:L22 H18:H24 K18:K24 I18:I22" xr:uid="{C2F65D22-966B-453B-AAE2-5F3359B3CD35}">
      <formula1>$AL$141:$AL$144</formula1>
    </dataValidation>
    <dataValidation type="list" allowBlank="1" showInputMessage="1" showErrorMessage="1" sqref="V36:X40 L36:N40" xr:uid="{21636E09-DB48-482A-A139-BA3AFBDA05FC}">
      <formula1>$AL$158:$AL$173</formula1>
    </dataValidation>
    <dataValidation type="list" allowBlank="1" showInputMessage="1" showErrorMessage="1" sqref="G2:L2" xr:uid="{758F6277-7925-44DA-943A-2B2F7883323E}">
      <formula1>$BT$134:$BT$145</formula1>
    </dataValidation>
    <dataValidation type="list" allowBlank="1" showInputMessage="1" showErrorMessage="1" sqref="B36:D40" xr:uid="{C9C1DEC8-0EC5-4054-83C0-D7525F0605A4}">
      <formula1>$AL$158:$AL$174</formula1>
    </dataValidation>
    <dataValidation type="list" allowBlank="1" showInputMessage="1" showErrorMessage="1" sqref="E65:F75" xr:uid="{34F9FE97-3AB6-4613-858A-56C6F6E510B0}">
      <formula1>$AL$181:$AL$187</formula1>
    </dataValidation>
    <dataValidation type="list" allowBlank="1" showInputMessage="1" showErrorMessage="1" sqref="M2:R2" xr:uid="{F1B20DCD-4EB3-40A0-A487-41D8FCEFABBE}">
      <formula1>$CM$134:$CM$172</formula1>
    </dataValidation>
    <dataValidation type="list" allowBlank="1" showInputMessage="1" showErrorMessage="1" sqref="A2:F2" xr:uid="{4E2844EC-9073-4B85-98B1-9D25CB3FAE0B}">
      <formula1>$AT$134:$AT$165</formula1>
    </dataValidation>
    <dataValidation type="list" allowBlank="1" showInputMessage="1" showErrorMessage="1" sqref="O65:P75 T12:U12 T10:U10 T5:U8 S5:S15" xr:uid="{22D6A4F4-F876-4AAD-BFD4-854A44D8967D}">
      <formula1>$AL$134:$AL$140</formula1>
    </dataValidation>
    <dataValidation type="list" allowBlank="1" showInputMessage="1" showErrorMessage="1" sqref="E3:J3 L3:N3 P3:R3 T3:V3 X3:Z3 AB3:AD3" xr:uid="{B928E1F8-7317-4A89-9A59-099A672DD30E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3449AB22-AAF9-4BCE-A74E-A016425D29CD}">
      <formula1>$AH$134:$AH$246</formula1>
    </dataValidation>
    <dataValidation type="list" allowBlank="1" showInputMessage="1" showErrorMessage="1" sqref="K91:L123 J65:J75 Y49:AD53 Y55:AD55 E43:J55 N43:S54" xr:uid="{678E3614-0BD8-4266-9C9A-96A5C555CEA0}">
      <formula1>$AT$134:$AT$384</formula1>
    </dataValidation>
    <dataValidation type="list" allowBlank="1" showInputMessage="1" showErrorMessage="1" sqref="P18:R21" xr:uid="{83B4B295-9A38-4D1F-BC39-B5A1E8D2FE1F}">
      <formula1>#REF!</formula1>
    </dataValidation>
  </dataValidations>
  <hyperlinks>
    <hyperlink ref="AO135" r:id="rId1" xr:uid="{6A6092C7-4513-4735-AE75-0F23ACF5D1B8}"/>
    <hyperlink ref="AO136" r:id="rId2" xr:uid="{FB625FC2-7D2C-4920-B07E-D94B01B35BFC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A4ABAF37-25BB-48F3-B635-EFEB14B4BDE6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CA92C650-9386-4CB3-954B-DE3995598FD7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D4803643-B5C6-4041-87DB-86A9B592A1FE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E80FDB64-D06E-4436-B605-85C3069896FA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1186C186-2D34-49E5-82D1-243BE4A849CB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37E8419A-A12E-434C-B80A-7B457E58A65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667F4609-BD33-4B2D-8637-394842F646E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1A16AF38-9BAA-438A-A5E9-DFA5B8795885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DK522"/>
  <sheetViews>
    <sheetView showGridLines="0" topLeftCell="A88" zoomScaleNormal="100" workbookViewId="0">
      <selection activeCell="Q51" sqref="Q51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5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472</v>
      </c>
      <c r="D5" s="665"/>
      <c r="E5" s="665"/>
      <c r="F5" s="665"/>
      <c r="G5" s="665" t="s">
        <v>481</v>
      </c>
      <c r="H5" s="665"/>
      <c r="I5" s="665"/>
      <c r="J5" s="665"/>
      <c r="K5" s="665" t="s">
        <v>26</v>
      </c>
      <c r="L5" s="665"/>
      <c r="M5" s="665"/>
      <c r="N5" s="665"/>
      <c r="O5" s="665" t="s">
        <v>28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32</v>
      </c>
      <c r="D6" s="701"/>
      <c r="E6" s="701"/>
      <c r="F6" s="701"/>
      <c r="G6" s="701" t="s">
        <v>33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17</v>
      </c>
      <c r="D8" s="760"/>
      <c r="E8" s="760"/>
      <c r="F8" s="760"/>
      <c r="G8" s="761" t="s">
        <v>474</v>
      </c>
      <c r="H8" s="761"/>
      <c r="I8" s="761"/>
      <c r="J8" s="761"/>
      <c r="K8" s="762" t="s">
        <v>473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341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/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 t="s">
        <v>45</v>
      </c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/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491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 t="s">
        <v>492</v>
      </c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7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1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86</v>
      </c>
      <c r="Z49" s="107">
        <v>48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>
        <v>4</v>
      </c>
      <c r="O50" s="96">
        <v>2</v>
      </c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13</v>
      </c>
      <c r="Z50" s="105">
        <v>25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2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4</v>
      </c>
      <c r="O55" s="292">
        <f t="shared" si="1"/>
        <v>2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99</v>
      </c>
      <c r="Z57" s="277">
        <f t="shared" si="2"/>
        <v>73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4</v>
      </c>
      <c r="Z58" s="280">
        <f t="shared" si="3"/>
        <v>2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8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2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0.63194444444444442</v>
      </c>
      <c r="B65" s="472"/>
      <c r="C65" s="473">
        <v>0.65625</v>
      </c>
      <c r="D65" s="473"/>
      <c r="E65" s="474" t="s">
        <v>383</v>
      </c>
      <c r="F65" s="474"/>
      <c r="G65" s="474" t="s">
        <v>140</v>
      </c>
      <c r="H65" s="474"/>
      <c r="I65" s="474"/>
      <c r="J65" s="317">
        <v>2</v>
      </c>
      <c r="K65" s="474" t="s">
        <v>315</v>
      </c>
      <c r="L65" s="474"/>
      <c r="M65" s="474"/>
      <c r="N65" s="474"/>
      <c r="O65" s="474" t="s">
        <v>29</v>
      </c>
      <c r="P65" s="474"/>
      <c r="Q65" s="474" t="s">
        <v>26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2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0.49236111111111114</v>
      </c>
      <c r="B91" s="414"/>
      <c r="C91" s="414"/>
      <c r="D91" s="410" t="s">
        <v>189</v>
      </c>
      <c r="E91" s="410"/>
      <c r="F91" s="42" t="s">
        <v>189</v>
      </c>
      <c r="G91" s="414"/>
      <c r="H91" s="414"/>
      <c r="I91" s="410"/>
      <c r="J91" s="410"/>
      <c r="K91" s="415"/>
      <c r="L91" s="415"/>
      <c r="M91" s="414"/>
      <c r="N91" s="414"/>
      <c r="O91" s="414"/>
      <c r="P91" s="414"/>
      <c r="Q91" s="414"/>
      <c r="R91" s="414"/>
      <c r="S91" s="414" t="s">
        <v>189</v>
      </c>
      <c r="T91" s="414"/>
      <c r="U91" s="410"/>
      <c r="V91" s="410"/>
      <c r="W91" s="43" t="s">
        <v>189</v>
      </c>
      <c r="X91" s="44"/>
      <c r="Y91" s="411" t="s">
        <v>484</v>
      </c>
      <c r="Z91" s="412"/>
      <c r="AA91" s="413" t="s">
        <v>493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0.49375000000000002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48</v>
      </c>
      <c r="Z92" s="404"/>
      <c r="AA92" s="405" t="s">
        <v>190</v>
      </c>
      <c r="AB92" s="405"/>
      <c r="AC92" s="405"/>
      <c r="AD92" s="405"/>
    </row>
    <row r="93" spans="1:74" customFormat="1">
      <c r="A93" s="45">
        <v>0.52708333333333335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191</v>
      </c>
      <c r="Z93" s="404"/>
      <c r="AA93" s="405" t="s">
        <v>494</v>
      </c>
      <c r="AB93" s="405"/>
      <c r="AC93" s="405"/>
      <c r="AD93" s="405"/>
    </row>
    <row r="94" spans="1:74" customFormat="1">
      <c r="A94" s="45">
        <v>0.52708333333333335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49</v>
      </c>
      <c r="Z94" s="404"/>
      <c r="AA94" s="405" t="s">
        <v>495</v>
      </c>
      <c r="AB94" s="405"/>
      <c r="AC94" s="405"/>
      <c r="AD94" s="405"/>
    </row>
    <row r="95" spans="1:74" customFormat="1">
      <c r="A95" s="45">
        <v>0.58333333333333337</v>
      </c>
      <c r="B95" s="406" t="s">
        <v>189</v>
      </c>
      <c r="C95" s="406"/>
      <c r="D95" s="403"/>
      <c r="E95" s="403"/>
      <c r="F95" s="46" t="s">
        <v>189</v>
      </c>
      <c r="G95" s="406"/>
      <c r="H95" s="406"/>
      <c r="I95" s="403"/>
      <c r="J95" s="403"/>
      <c r="K95" s="407">
        <v>1</v>
      </c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193</v>
      </c>
      <c r="Z95" s="404"/>
      <c r="AA95" s="405" t="s">
        <v>496</v>
      </c>
      <c r="AB95" s="405"/>
      <c r="AC95" s="405"/>
      <c r="AD95" s="405"/>
    </row>
    <row r="96" spans="1:74" customFormat="1">
      <c r="A96" s="45">
        <v>0.59027777777777779</v>
      </c>
      <c r="B96" s="406" t="s">
        <v>189</v>
      </c>
      <c r="C96" s="406"/>
      <c r="D96" s="403"/>
      <c r="E96" s="403"/>
      <c r="F96" s="46" t="s">
        <v>189</v>
      </c>
      <c r="G96" s="406"/>
      <c r="H96" s="406"/>
      <c r="I96" s="403"/>
      <c r="J96" s="403"/>
      <c r="K96" s="407">
        <v>1</v>
      </c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 t="s">
        <v>189</v>
      </c>
      <c r="Y96" s="404" t="s">
        <v>191</v>
      </c>
      <c r="Z96" s="404"/>
      <c r="AA96" s="405" t="s">
        <v>497</v>
      </c>
      <c r="AB96" s="405"/>
      <c r="AC96" s="405"/>
      <c r="AD96" s="405"/>
    </row>
    <row r="97" spans="1:74" customFormat="1">
      <c r="A97" s="45">
        <v>0.64236111111111116</v>
      </c>
      <c r="B97" s="406" t="s">
        <v>189</v>
      </c>
      <c r="C97" s="406"/>
      <c r="D97" s="403"/>
      <c r="E97" s="403"/>
      <c r="F97" s="46" t="s">
        <v>189</v>
      </c>
      <c r="G97" s="406"/>
      <c r="H97" s="406"/>
      <c r="I97" s="403"/>
      <c r="J97" s="403"/>
      <c r="K97" s="407">
        <v>1</v>
      </c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 t="s">
        <v>189</v>
      </c>
      <c r="X97" s="321"/>
      <c r="Y97" s="404" t="s">
        <v>193</v>
      </c>
      <c r="Z97" s="404"/>
      <c r="AA97" s="405" t="s">
        <v>498</v>
      </c>
      <c r="AB97" s="405"/>
      <c r="AC97" s="405"/>
      <c r="AD97" s="405"/>
    </row>
    <row r="98" spans="1:74" customFormat="1">
      <c r="A98" s="45">
        <v>0.65902777777777777</v>
      </c>
      <c r="B98" s="406" t="s">
        <v>189</v>
      </c>
      <c r="C98" s="406"/>
      <c r="D98" s="403"/>
      <c r="E98" s="403"/>
      <c r="F98" s="46" t="s">
        <v>189</v>
      </c>
      <c r="G98" s="406"/>
      <c r="H98" s="406"/>
      <c r="I98" s="403"/>
      <c r="J98" s="403"/>
      <c r="K98" s="407">
        <v>1</v>
      </c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 t="s">
        <v>189</v>
      </c>
      <c r="X98" s="321"/>
      <c r="Y98" s="404" t="s">
        <v>48</v>
      </c>
      <c r="Z98" s="404"/>
      <c r="AA98" s="405" t="s">
        <v>499</v>
      </c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7</v>
      </c>
      <c r="C124" s="378"/>
      <c r="D124" s="378">
        <f ca="1">SUMIF(D91:E123,$AL232,$AP209:$AP245)</f>
        <v>1</v>
      </c>
      <c r="E124" s="379"/>
      <c r="F124" s="332">
        <f>SUMIF(F91:F123,$AL232,$AP209:$AP245)</f>
        <v>8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7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1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3</v>
      </c>
      <c r="X124" s="295">
        <f>SUMIF(X91:X123,$AL232,$AP209:$AP245)</f>
        <v>5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2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2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2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>
        <f>IF(AND(G65=$W$66,K65=$AO$174),J65,"0")</f>
        <v>2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>
        <f t="shared" ref="AW174:AW184" si="74">IF(AND(G65=$W$66,E65=$AL$184),J65,"0")</f>
        <v>2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2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2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D40FE64C-4700-4098-9813-1EF88F5C66BF}">
      <formula1>$AR$136:$AR$225</formula1>
    </dataValidation>
    <dataValidation type="list" allowBlank="1" showInputMessage="1" showErrorMessage="1" sqref="Y36:Y40 E36:E40 O36:O40 N19:O24" xr:uid="{21AA29A8-7268-4FBE-BFC9-CAF36E822EE1}">
      <formula1>$AR$135:$AR$228</formula1>
    </dataValidation>
    <dataValidation type="list" allowBlank="1" showInputMessage="1" showErrorMessage="1" sqref="K65:L75" xr:uid="{B1A88AF9-F30C-4BA5-8D60-6443D768F2C3}">
      <formula1>$AO$171:$AO$194</formula1>
    </dataValidation>
    <dataValidation type="list" allowBlank="1" showInputMessage="1" showErrorMessage="1" sqref="M79:N86 M65:N75" xr:uid="{C384A937-286B-449F-8597-B5EA8AABDBBF}">
      <formula1>$AO$184:$AO$189</formula1>
    </dataValidation>
    <dataValidation type="list" allowBlank="1" showInputMessage="1" showErrorMessage="1" sqref="J18:J21" xr:uid="{94CE5681-3F58-4EF2-9736-FEECF6D54A2C}">
      <formula1>$AL$188:$AL$193</formula1>
    </dataValidation>
    <dataValidation type="list" allowBlank="1" showInputMessage="1" showErrorMessage="1" sqref="G65:I75" xr:uid="{0CB184DB-4F90-46DF-9227-3DCE6B7994D4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A2582C1C-7345-4AA8-932D-B0D8CCA50A2C}">
      <formula1>$AL$232</formula1>
    </dataValidation>
    <dataValidation type="list" allowBlank="1" showInputMessage="1" showErrorMessage="1" sqref="I79:J86" xr:uid="{09DD07E0-5606-4FAB-8BA7-F9869F15F4AB}">
      <formula1>$AL$224:$AL$230</formula1>
    </dataValidation>
    <dataValidation type="list" allowBlank="1" showInputMessage="1" showErrorMessage="1" sqref="A79:D86" xr:uid="{7471EEF9-7647-415E-ABA6-49DA926B92EE}">
      <formula1>$AL$221:$AL$222</formula1>
    </dataValidation>
    <dataValidation type="list" allowBlank="1" showInputMessage="1" showErrorMessage="1" sqref="E79:H86" xr:uid="{B80B0B22-F0A6-4197-9543-31239889574D}">
      <formula1>$AL$195:$AL$219</formula1>
    </dataValidation>
    <dataValidation type="list" allowBlank="1" showInputMessage="1" showErrorMessage="1" sqref="Z6:Z8 Y6:Y24 Z10 Z12 Z14 Z16:Z22" xr:uid="{FDF6810E-1E85-4A3F-BC29-881DAE7A02B1}">
      <formula1>$AO$134:$AO$140</formula1>
    </dataValidation>
    <dataValidation type="list" allowBlank="1" showInputMessage="1" showErrorMessage="1" sqref="L18:L22 H18:H24 K18:K24 I18:I22" xr:uid="{363333A6-26AF-4C61-8318-6938342BDF27}">
      <formula1>$AL$141:$AL$144</formula1>
    </dataValidation>
    <dataValidation type="list" allowBlank="1" showInputMessage="1" showErrorMessage="1" sqref="V36:X40 L36:N40" xr:uid="{AB2C68D7-2854-408F-BC59-EB7197686F63}">
      <formula1>$AL$158:$AL$173</formula1>
    </dataValidation>
    <dataValidation type="list" allowBlank="1" showInputMessage="1" showErrorMessage="1" sqref="G2:L2" xr:uid="{75DBB626-176E-47A3-8869-055FC64FB37F}">
      <formula1>$BT$134:$BT$145</formula1>
    </dataValidation>
    <dataValidation type="list" allowBlank="1" showInputMessage="1" showErrorMessage="1" sqref="B36:D40" xr:uid="{5C038702-BFC3-45C4-8962-95E5653C5B57}">
      <formula1>$AL$158:$AL$174</formula1>
    </dataValidation>
    <dataValidation type="list" allowBlank="1" showInputMessage="1" showErrorMessage="1" sqref="E65:F75" xr:uid="{5F66060E-1905-43F3-8CF1-464264EF43C1}">
      <formula1>$AL$181:$AL$187</formula1>
    </dataValidation>
    <dataValidation type="list" allowBlank="1" showInputMessage="1" showErrorMessage="1" sqref="M2:R2" xr:uid="{0169CED2-A764-4B4D-8DAF-0D7C9A8F7AFD}">
      <formula1>$CM$134:$CM$172</formula1>
    </dataValidation>
    <dataValidation type="list" allowBlank="1" showInputMessage="1" showErrorMessage="1" sqref="A2:F2" xr:uid="{903451A0-A602-4A64-93EA-4D93E14AB320}">
      <formula1>$AT$134:$AT$165</formula1>
    </dataValidation>
    <dataValidation type="list" allowBlank="1" showInputMessage="1" showErrorMessage="1" sqref="O65:P75 T12:U12 T10:U10 T5:U8 S5:S15" xr:uid="{837C98DC-ED39-42FF-B3A8-1A0EC958A0F8}">
      <formula1>$AL$134:$AL$140</formula1>
    </dataValidation>
    <dataValidation type="list" allowBlank="1" showInputMessage="1" showErrorMessage="1" sqref="E3:J3 L3:N3 P3:R3 T3:V3 X3:Z3 AB3:AD3" xr:uid="{DA014869-1A4C-4C48-9214-21CCAB45A148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F6F0D8F4-4189-4AA8-BCC5-2A34A4FC8AD6}">
      <formula1>$AH$134:$AH$246</formula1>
    </dataValidation>
    <dataValidation type="list" allowBlank="1" showInputMessage="1" showErrorMessage="1" sqref="K91:L123 J65:J75 Y49:AD53 Y55:AD55 E43:J55 N43:S54" xr:uid="{A339DB3C-B834-4FF9-8086-860CAF5A425F}">
      <formula1>$AT$134:$AT$384</formula1>
    </dataValidation>
    <dataValidation type="list" allowBlank="1" showInputMessage="1" showErrorMessage="1" sqref="P18:R21" xr:uid="{C977A7C3-89BB-4245-AD0F-E2D067C03F1B}">
      <formula1>#REF!</formula1>
    </dataValidation>
  </dataValidations>
  <hyperlinks>
    <hyperlink ref="AO135" r:id="rId1" xr:uid="{BCCFB84C-6A53-4182-B327-A41881D584B2}"/>
    <hyperlink ref="AO136" r:id="rId2" xr:uid="{2942EA2B-31E6-4453-913B-C9125DE0732F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571A062-6A06-4E5B-B932-AFDC9403C8C4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35B23D67-FEC0-44A8-A567-BC23C3298B28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80355389-7BFE-4EBA-89A3-FA3E21702B2A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B82E1A4E-F9F2-4FD4-AB10-CC422183A5A4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9F72D309-9B5F-49CA-B5C8-069B8707CAC8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F22265DB-BA77-4F51-85FF-120D2448B9DB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FBAD2093-0465-4EE3-B670-EAAFD6BD6E4C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0530EA1D-AF85-4FAA-9D7D-E8F9ED5FFDD2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DK522"/>
  <sheetViews>
    <sheetView showGridLines="0" topLeftCell="A50" zoomScaleNormal="100" workbookViewId="0">
      <selection activeCell="CP16" sqref="CP16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6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17</v>
      </c>
      <c r="D5" s="665"/>
      <c r="E5" s="665"/>
      <c r="F5" s="665"/>
      <c r="G5" s="665" t="s">
        <v>481</v>
      </c>
      <c r="H5" s="665"/>
      <c r="I5" s="665"/>
      <c r="J5" s="665"/>
      <c r="K5" s="665" t="s">
        <v>472</v>
      </c>
      <c r="L5" s="665"/>
      <c r="M5" s="665"/>
      <c r="N5" s="665"/>
      <c r="O5" s="665" t="s">
        <v>28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476</v>
      </c>
      <c r="D6" s="701"/>
      <c r="E6" s="701"/>
      <c r="F6" s="701"/>
      <c r="G6" s="701" t="s">
        <v>33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306</v>
      </c>
      <c r="D8" s="760"/>
      <c r="E8" s="760"/>
      <c r="F8" s="760"/>
      <c r="G8" s="761" t="s">
        <v>473</v>
      </c>
      <c r="H8" s="761"/>
      <c r="I8" s="761"/>
      <c r="J8" s="761"/>
      <c r="K8" s="762" t="s">
        <v>474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320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500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 t="s">
        <v>272</v>
      </c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72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72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>
        <v>1</v>
      </c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>
        <v>1</v>
      </c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3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2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73</v>
      </c>
      <c r="Z49" s="107">
        <v>20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>
        <v>1</v>
      </c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27</v>
      </c>
      <c r="Z50" s="105">
        <v>15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>
        <v>4</v>
      </c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3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100</v>
      </c>
      <c r="Z57" s="277">
        <f t="shared" si="2"/>
        <v>35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3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5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4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0.67708333333333337</v>
      </c>
      <c r="B65" s="472"/>
      <c r="C65" s="473">
        <v>0.70486111111111116</v>
      </c>
      <c r="D65" s="473"/>
      <c r="E65" s="474" t="s">
        <v>383</v>
      </c>
      <c r="F65" s="474"/>
      <c r="G65" s="474" t="s">
        <v>156</v>
      </c>
      <c r="H65" s="474"/>
      <c r="I65" s="474"/>
      <c r="J65" s="317">
        <v>1</v>
      </c>
      <c r="K65" s="474" t="s">
        <v>30</v>
      </c>
      <c r="L65" s="474"/>
      <c r="M65" s="474" t="s">
        <v>30</v>
      </c>
      <c r="N65" s="474"/>
      <c r="O65" s="474" t="s">
        <v>29</v>
      </c>
      <c r="P65" s="474"/>
      <c r="Q65" s="474" t="s">
        <v>472</v>
      </c>
      <c r="R65" s="474"/>
      <c r="S65" s="475" t="s">
        <v>501</v>
      </c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1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0.49861111111111112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 t="s">
        <v>189</v>
      </c>
      <c r="X91" s="44"/>
      <c r="Y91" s="411" t="s">
        <v>193</v>
      </c>
      <c r="Z91" s="412"/>
      <c r="AA91" s="413" t="s">
        <v>490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0.52847222222222223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478</v>
      </c>
      <c r="Z92" s="404"/>
      <c r="AA92" s="405" t="s">
        <v>502</v>
      </c>
      <c r="AB92" s="405"/>
      <c r="AC92" s="405"/>
      <c r="AD92" s="405"/>
    </row>
    <row r="93" spans="1:74" customFormat="1">
      <c r="A93" s="45">
        <v>0.52847222222222223</v>
      </c>
      <c r="B93" s="406"/>
      <c r="C93" s="406"/>
      <c r="D93" s="403" t="s">
        <v>189</v>
      </c>
      <c r="E93" s="403"/>
      <c r="F93" s="46" t="s">
        <v>189</v>
      </c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 t="s">
        <v>189</v>
      </c>
      <c r="V93" s="403"/>
      <c r="W93" s="322"/>
      <c r="X93" s="321" t="s">
        <v>189</v>
      </c>
      <c r="Y93" s="404" t="s">
        <v>503</v>
      </c>
      <c r="Z93" s="404"/>
      <c r="AA93" s="405" t="s">
        <v>504</v>
      </c>
      <c r="AB93" s="405"/>
      <c r="AC93" s="405"/>
      <c r="AD93" s="405"/>
    </row>
    <row r="94" spans="1:74" customFormat="1">
      <c r="A94" s="45">
        <v>0.53541666666666665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 t="s">
        <v>189</v>
      </c>
      <c r="X94" s="321"/>
      <c r="Y94" s="404" t="s">
        <v>191</v>
      </c>
      <c r="Z94" s="404"/>
      <c r="AA94" s="405" t="s">
        <v>505</v>
      </c>
      <c r="AB94" s="405"/>
      <c r="AC94" s="405"/>
      <c r="AD94" s="405"/>
    </row>
    <row r="95" spans="1:74" customFormat="1">
      <c r="A95" s="45">
        <v>0.57291666666666663</v>
      </c>
      <c r="B95" s="406"/>
      <c r="C95" s="406"/>
      <c r="D95" s="403" t="s">
        <v>189</v>
      </c>
      <c r="E95" s="403"/>
      <c r="F95" s="46" t="s">
        <v>189</v>
      </c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487</v>
      </c>
      <c r="Z95" s="404"/>
      <c r="AA95" s="405" t="s">
        <v>488</v>
      </c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3</v>
      </c>
      <c r="C124" s="378"/>
      <c r="D124" s="378">
        <f ca="1">SUMIF(D91:E123,$AL232,$AP209:$AP245)</f>
        <v>2</v>
      </c>
      <c r="E124" s="379"/>
      <c r="F124" s="332">
        <f>SUMIF(F91:F123,$AL232,$AP209:$AP245)</f>
        <v>5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3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1</v>
      </c>
      <c r="V124" s="369"/>
      <c r="W124" s="333">
        <f>SUMIF(W91:W123,$AL232,$AP209:$AP245)</f>
        <v>2</v>
      </c>
      <c r="X124" s="295">
        <f>SUMIF(X91:X123,$AL232,$AP209:$AP245)</f>
        <v>3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6</v>
      </c>
      <c r="BY136" s="1">
        <f>COUNTIF(C27:J32,"A*")</f>
        <v>0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1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1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>
        <f t="shared" ref="AY174:AY184" si="75">IF(AND(G65=$W$68,E65=$AL$184),J65,"0")</f>
        <v>1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8FC459D3-DCCE-413D-90D2-A9ACBED84C44}">
      <formula1>$AR$136:$AR$225</formula1>
    </dataValidation>
    <dataValidation type="list" allowBlank="1" showInputMessage="1" showErrorMessage="1" sqref="Y36:Y40 E36:E40 O36:O40 N19:O24" xr:uid="{942872B4-F6D0-4EEE-ABE7-53801A00AF79}">
      <formula1>$AR$135:$AR$228</formula1>
    </dataValidation>
    <dataValidation type="list" allowBlank="1" showInputMessage="1" showErrorMessage="1" sqref="K65:L75" xr:uid="{CB30B7DD-8407-454B-B708-67654DA6D75D}">
      <formula1>$AO$171:$AO$194</formula1>
    </dataValidation>
    <dataValidation type="list" allowBlank="1" showInputMessage="1" showErrorMessage="1" sqref="M79:N86 M65:N75" xr:uid="{9F5302F1-008B-431E-8D83-A96782773678}">
      <formula1>$AO$184:$AO$189</formula1>
    </dataValidation>
    <dataValidation type="list" allowBlank="1" showInputMessage="1" showErrorMessage="1" sqref="J18:J21" xr:uid="{15C74479-775C-44E4-A185-25E23A0D3BAB}">
      <formula1>$AL$188:$AL$193</formula1>
    </dataValidation>
    <dataValidation type="list" allowBlank="1" showInputMessage="1" showErrorMessage="1" sqref="G65:I75" xr:uid="{A46A45C5-C876-4EF4-87D2-B142C4BAE9AB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C1966156-42FD-48A7-BD47-2113F085D1E7}">
      <formula1>$AL$232</formula1>
    </dataValidation>
    <dataValidation type="list" allowBlank="1" showInputMessage="1" showErrorMessage="1" sqref="I79:J86" xr:uid="{81F6F8F7-908C-460C-8746-05031E0FFFD1}">
      <formula1>$AL$224:$AL$230</formula1>
    </dataValidation>
    <dataValidation type="list" allowBlank="1" showInputMessage="1" showErrorMessage="1" sqref="A79:D86" xr:uid="{9011FAE7-B480-4FFC-9510-94A98E6EAAA9}">
      <formula1>$AL$221:$AL$222</formula1>
    </dataValidation>
    <dataValidation type="list" allowBlank="1" showInputMessage="1" showErrorMessage="1" sqref="E79:H86" xr:uid="{6A8EFA36-7258-4387-87BB-DF44CB519A1E}">
      <formula1>$AL$195:$AL$219</formula1>
    </dataValidation>
    <dataValidation type="list" allowBlank="1" showInputMessage="1" showErrorMessage="1" sqref="Z6:Z8 Y6:Y24 Z10 Z12 Z14 Z16:Z22" xr:uid="{A32AD1D5-ACE4-42F4-8D76-537014AF8F11}">
      <formula1>$AO$134:$AO$140</formula1>
    </dataValidation>
    <dataValidation type="list" allowBlank="1" showInputMessage="1" showErrorMessage="1" sqref="L18:L22 H18:H24 K18:K24 I18:I22" xr:uid="{D2A51518-FC17-4E93-807F-7032C025C61E}">
      <formula1>$AL$141:$AL$144</formula1>
    </dataValidation>
    <dataValidation type="list" allowBlank="1" showInputMessage="1" showErrorMessage="1" sqref="V36:X40 L36:N40" xr:uid="{FF08050D-5B3C-4D81-9AA0-1B0123B01709}">
      <formula1>$AL$158:$AL$173</formula1>
    </dataValidation>
    <dataValidation type="list" allowBlank="1" showInputMessage="1" showErrorMessage="1" sqref="G2:L2" xr:uid="{A021F66D-E5DC-450B-AB10-2B93BE10A775}">
      <formula1>$BT$134:$BT$145</formula1>
    </dataValidation>
    <dataValidation type="list" allowBlank="1" showInputMessage="1" showErrorMessage="1" sqref="B36:D40" xr:uid="{21E24ED7-A6FE-42AA-88D2-F66678533D1B}">
      <formula1>$AL$158:$AL$174</formula1>
    </dataValidation>
    <dataValidation type="list" allowBlank="1" showInputMessage="1" showErrorMessage="1" sqref="E65:F75" xr:uid="{29285849-4F79-4D3B-A320-8A53BBB4CA9C}">
      <formula1>$AL$181:$AL$187</formula1>
    </dataValidation>
    <dataValidation type="list" allowBlank="1" showInputMessage="1" showErrorMessage="1" sqref="M2:R2" xr:uid="{1132607D-9250-4EB9-B281-0F7749D0325E}">
      <formula1>$CM$134:$CM$172</formula1>
    </dataValidation>
    <dataValidation type="list" allowBlank="1" showInputMessage="1" showErrorMessage="1" sqref="A2:F2" xr:uid="{B61D3BFB-4FC5-4CB2-AA1D-3EFA29AF84BF}">
      <formula1>$AT$134:$AT$165</formula1>
    </dataValidation>
    <dataValidation type="list" allowBlank="1" showInputMessage="1" showErrorMessage="1" sqref="O65:P75 T12:U12 T10:U10 T5:U8 S5:S15" xr:uid="{1E1EA4C2-E6B9-4168-98C2-6592D5C1C4D2}">
      <formula1>$AL$134:$AL$140</formula1>
    </dataValidation>
    <dataValidation type="list" allowBlank="1" showInputMessage="1" showErrorMessage="1" sqref="E3:J3 L3:N3 P3:R3 T3:V3 X3:Z3 AB3:AD3" xr:uid="{728E35E8-528F-4D54-B25C-A415718697E7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C4FAAF8B-505B-482A-9E50-6114863AA195}">
      <formula1>$AH$134:$AH$246</formula1>
    </dataValidation>
    <dataValidation type="list" allowBlank="1" showInputMessage="1" showErrorMessage="1" sqref="K91:L123 J65:J75 Y49:AD53 Y55:AD55 E43:J55 N43:S54" xr:uid="{0F5A0557-EB82-4514-91BC-F05ABE3D8E5B}">
      <formula1>$AT$134:$AT$384</formula1>
    </dataValidation>
    <dataValidation type="list" allowBlank="1" showInputMessage="1" showErrorMessage="1" sqref="P18:R21" xr:uid="{5AC972B4-F8F7-4F9A-BCF4-3689AAC47B83}">
      <formula1>#REF!</formula1>
    </dataValidation>
  </dataValidations>
  <hyperlinks>
    <hyperlink ref="AO135" r:id="rId1" xr:uid="{B32E5D01-51FF-4694-8A25-54AEC8B97476}"/>
    <hyperlink ref="AO136" r:id="rId2" xr:uid="{491BE82D-0DBB-45AE-972F-4B86DCD21204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FCDF1C9C-41F7-44F3-9D98-DCAB1865C948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8C818BAE-982D-41BC-B378-D9B9EE5D91A1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F722B6A8-3517-4B31-BF6C-233FCF3917B2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C6DEB012-326A-4D60-9878-2640222292A0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DA00DDAE-1E1A-4A95-8AA6-8B17B64B4B94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847AD3E4-6223-4F6E-9254-3616F41E4EC6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C54BDD15-039E-432B-BA82-6015F55EEA6B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C7BFFCBA-E6E2-4C6B-94FD-BFD9E6A7983C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DK522"/>
  <sheetViews>
    <sheetView showGridLines="0" topLeftCell="A83" zoomScaleNormal="100" workbookViewId="0">
      <selection activeCell="M30" sqref="M30:N30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7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481</v>
      </c>
      <c r="D5" s="665"/>
      <c r="E5" s="665"/>
      <c r="F5" s="665"/>
      <c r="G5" s="665" t="s">
        <v>17</v>
      </c>
      <c r="H5" s="665"/>
      <c r="I5" s="665"/>
      <c r="J5" s="665"/>
      <c r="K5" s="665" t="s">
        <v>301</v>
      </c>
      <c r="L5" s="665"/>
      <c r="M5" s="665"/>
      <c r="N5" s="665"/>
      <c r="O5" s="665" t="s">
        <v>473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28</v>
      </c>
      <c r="D6" s="701"/>
      <c r="E6" s="701"/>
      <c r="F6" s="701"/>
      <c r="G6" s="701" t="s">
        <v>474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/>
      <c r="D8" s="760"/>
      <c r="E8" s="760"/>
      <c r="F8" s="760"/>
      <c r="G8" s="761"/>
      <c r="H8" s="761"/>
      <c r="I8" s="761"/>
      <c r="J8" s="761"/>
      <c r="K8" s="762"/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 t="s">
        <v>339</v>
      </c>
      <c r="D10" s="770"/>
      <c r="E10" s="770"/>
      <c r="F10" s="770"/>
      <c r="G10" s="771" t="s">
        <v>26</v>
      </c>
      <c r="H10" s="771"/>
      <c r="I10" s="771"/>
      <c r="J10" s="771"/>
      <c r="K10" s="772" t="s">
        <v>33</v>
      </c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 t="s">
        <v>45</v>
      </c>
      <c r="I18" s="653"/>
      <c r="J18" s="341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/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482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72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72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72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48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72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f>K124</f>
        <v>3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43</v>
      </c>
      <c r="Z49" s="107">
        <v>36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21</v>
      </c>
      <c r="Z50" s="105">
        <v>16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2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64</v>
      </c>
      <c r="Z57" s="277">
        <f t="shared" si="2"/>
        <v>52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3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2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>
        <v>0.60416666666666663</v>
      </c>
      <c r="B65" s="472"/>
      <c r="C65" s="473">
        <v>0.61458333333333337</v>
      </c>
      <c r="D65" s="473"/>
      <c r="E65" s="474" t="s">
        <v>383</v>
      </c>
      <c r="F65" s="474"/>
      <c r="G65" s="474" t="s">
        <v>159</v>
      </c>
      <c r="H65" s="474"/>
      <c r="I65" s="474"/>
      <c r="J65" s="317">
        <v>1</v>
      </c>
      <c r="K65" s="474" t="s">
        <v>315</v>
      </c>
      <c r="L65" s="474"/>
      <c r="M65" s="474"/>
      <c r="N65" s="474"/>
      <c r="O65" s="474" t="s">
        <v>29</v>
      </c>
      <c r="P65" s="474"/>
      <c r="Q65" s="474" t="s">
        <v>28</v>
      </c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>
        <v>0.67361111111111116</v>
      </c>
      <c r="B66" s="465"/>
      <c r="C66" s="466">
        <v>0.69791666666666663</v>
      </c>
      <c r="D66" s="466"/>
      <c r="E66" s="467" t="s">
        <v>383</v>
      </c>
      <c r="F66" s="467"/>
      <c r="G66" s="467" t="s">
        <v>140</v>
      </c>
      <c r="H66" s="467"/>
      <c r="I66" s="467"/>
      <c r="J66" s="316">
        <v>2</v>
      </c>
      <c r="K66" s="467" t="s">
        <v>30</v>
      </c>
      <c r="L66" s="467"/>
      <c r="M66" s="467" t="s">
        <v>30</v>
      </c>
      <c r="N66" s="467"/>
      <c r="O66" s="467" t="s">
        <v>29</v>
      </c>
      <c r="P66" s="467"/>
      <c r="Q66" s="467" t="s">
        <v>301</v>
      </c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2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1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0.48541666666666666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 t="s">
        <v>189</v>
      </c>
      <c r="X91" s="44"/>
      <c r="Y91" s="411" t="s">
        <v>191</v>
      </c>
      <c r="Z91" s="412"/>
      <c r="AA91" s="413" t="s">
        <v>490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0.50416666666666665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478</v>
      </c>
      <c r="Z92" s="404"/>
      <c r="AA92" s="405" t="s">
        <v>495</v>
      </c>
      <c r="AB92" s="405"/>
      <c r="AC92" s="405"/>
      <c r="AD92" s="405"/>
    </row>
    <row r="93" spans="1:74" customFormat="1">
      <c r="A93" s="45">
        <v>0.55902777777777779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506</v>
      </c>
      <c r="Z93" s="404"/>
      <c r="AA93" s="405" t="s">
        <v>190</v>
      </c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3</v>
      </c>
      <c r="C124" s="378"/>
      <c r="D124" s="378">
        <f ca="1">SUMIF(D91:E123,$AL232,$AP209:$AP245)</f>
        <v>0</v>
      </c>
      <c r="E124" s="379"/>
      <c r="F124" s="332">
        <f>SUMIF(F91:F123,$AL232,$AP209:$AP245)</f>
        <v>3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3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1</v>
      </c>
      <c r="X124" s="295">
        <f>SUMIF(X91:X123,$AL232,$AP209:$AP245)</f>
        <v>2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4</v>
      </c>
      <c r="BY136" s="1">
        <f>COUNTIF(C27:J32,"A*")</f>
        <v>2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2</v>
      </c>
      <c r="BY137" s="1">
        <f>COUNTIF(M27:T29,"A*")</f>
        <v>1</v>
      </c>
      <c r="BZ137" s="1">
        <f>COUNTIF(M27:T29,"R*")</f>
        <v>0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1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2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2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1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>
        <f t="shared" ref="BN165:BN174" si="59">IF(AND(G66=$W$66,K66=$AO$185),J66,"0")</f>
        <v>2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>
        <f>IF(AND(G65=$W$71,E65=$AL$184),J65,"0")</f>
        <v>1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>
        <f t="shared" si="74"/>
        <v>2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2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2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I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09B58F4E-5778-4B05-8F68-FF497DD45199}">
      <formula1>$AR$136:$AR$225</formula1>
    </dataValidation>
    <dataValidation type="list" allowBlank="1" showInputMessage="1" showErrorMessage="1" sqref="Y36:Y40 E36:E40 O36:O40 N19:O24" xr:uid="{C8BBF1AB-E590-42B7-B14F-A48BC78FEF14}">
      <formula1>$AR$135:$AR$228</formula1>
    </dataValidation>
    <dataValidation type="list" allowBlank="1" showInputMessage="1" showErrorMessage="1" sqref="K65:L75" xr:uid="{2D0F738D-B517-42DB-B322-DFF077B10328}">
      <formula1>$AO$171:$AO$194</formula1>
    </dataValidation>
    <dataValidation type="list" allowBlank="1" showInputMessage="1" showErrorMessage="1" sqref="M79:N86 M65:N75" xr:uid="{ADF4E36B-4A29-464E-BB17-0DB686F50A4E}">
      <formula1>$AO$184:$AO$189</formula1>
    </dataValidation>
    <dataValidation type="list" allowBlank="1" showInputMessage="1" showErrorMessage="1" sqref="J18:J21" xr:uid="{BAB4A974-7445-4E92-B483-EE300AEA327A}">
      <formula1>$AL$188:$AL$193</formula1>
    </dataValidation>
    <dataValidation type="list" allowBlank="1" showInputMessage="1" showErrorMessage="1" sqref="G65:I75" xr:uid="{234B4B02-6CF6-4971-A62B-E62BBE0B393F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A867130F-509F-4879-8E27-1BB3673CB0AA}">
      <formula1>$AL$232</formula1>
    </dataValidation>
    <dataValidation type="list" allowBlank="1" showInputMessage="1" showErrorMessage="1" sqref="I79:J86" xr:uid="{1BEA6DB6-C129-45D5-BC3A-EFC21E4701F1}">
      <formula1>$AL$224:$AL$230</formula1>
    </dataValidation>
    <dataValidation type="list" allowBlank="1" showInputMessage="1" showErrorMessage="1" sqref="A79:D86" xr:uid="{9E8CECA6-4DA6-4C80-A4B6-EAF885780814}">
      <formula1>$AL$221:$AL$222</formula1>
    </dataValidation>
    <dataValidation type="list" allowBlank="1" showInputMessage="1" showErrorMessage="1" sqref="E79:H86" xr:uid="{E102B6B3-8F30-4164-9ECF-DF6265328DD1}">
      <formula1>$AL$195:$AL$219</formula1>
    </dataValidation>
    <dataValidation type="list" allowBlank="1" showInputMessage="1" showErrorMessage="1" sqref="Z6:Z8 Y6:Y24 Z10 Z12 Z14 Z16:Z22" xr:uid="{3F15B676-1F66-4EDC-B1AA-FC321ADC0CCB}">
      <formula1>$AO$134:$AO$140</formula1>
    </dataValidation>
    <dataValidation type="list" allowBlank="1" showInputMessage="1" showErrorMessage="1" sqref="L18:L22 H18:H24 K18:K24 I18:I22" xr:uid="{8998B2B0-231E-4E5C-8157-F124CCB46648}">
      <formula1>$AL$141:$AL$144</formula1>
    </dataValidation>
    <dataValidation type="list" allowBlank="1" showInputMessage="1" showErrorMessage="1" sqref="V36:X40 L36:N40" xr:uid="{FFE23CE1-2D34-4894-B937-04F4A1B9E461}">
      <formula1>$AL$158:$AL$173</formula1>
    </dataValidation>
    <dataValidation type="list" allowBlank="1" showInputMessage="1" showErrorMessage="1" sqref="G2:L2" xr:uid="{99878F2C-F8A0-42DB-B8A9-10372A6D85A6}">
      <formula1>$BT$134:$BT$145</formula1>
    </dataValidation>
    <dataValidation type="list" allowBlank="1" showInputMessage="1" showErrorMessage="1" sqref="B36:D40" xr:uid="{FDEB3C34-864A-49A3-ADDD-686B94F7CBDC}">
      <formula1>$AL$158:$AL$174</formula1>
    </dataValidation>
    <dataValidation type="list" allowBlank="1" showInputMessage="1" showErrorMessage="1" sqref="E65:F75" xr:uid="{0D5E6425-8652-4100-A726-495F0FB7678A}">
      <formula1>$AL$181:$AL$187</formula1>
    </dataValidation>
    <dataValidation type="list" allowBlank="1" showInputMessage="1" showErrorMessage="1" sqref="M2:R2" xr:uid="{EECA06A5-BAD2-49A7-B578-B6ADCD6EEAAC}">
      <formula1>$CM$134:$CM$172</formula1>
    </dataValidation>
    <dataValidation type="list" allowBlank="1" showInputMessage="1" showErrorMessage="1" sqref="A2:F2" xr:uid="{9E5FC504-4260-4D2D-88FA-929644F6D012}">
      <formula1>$AT$134:$AT$165</formula1>
    </dataValidation>
    <dataValidation type="list" allowBlank="1" showInputMessage="1" showErrorMessage="1" sqref="O65:P75 T12:U12 T10:U10 T5:U8 S5:S15" xr:uid="{55A43F04-1BC5-4B44-AB87-EE26EB22BCE4}">
      <formula1>$AL$134:$AL$140</formula1>
    </dataValidation>
    <dataValidation type="list" allowBlank="1" showInputMessage="1" showErrorMessage="1" sqref="E3:J3 L3:N3 P3:R3 T3:V3 X3:Z3 AB3:AD3" xr:uid="{8BF8E317-8BD7-41CE-BBA3-26A79B569F87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D2583366-8C12-4551-97C1-559180C0869E}">
      <formula1>$AH$134:$AH$246</formula1>
    </dataValidation>
    <dataValidation type="list" allowBlank="1" showInputMessage="1" showErrorMessage="1" sqref="K91:L123 J65:J75 Y49:AD53 Y55:AD55 E43:J55 N43:S54" xr:uid="{0454758C-E4B6-4392-B26E-B341351CE844}">
      <formula1>$AT$134:$AT$384</formula1>
    </dataValidation>
    <dataValidation type="list" allowBlank="1" showInputMessage="1" showErrorMessage="1" sqref="P18:R21" xr:uid="{FBAE7349-00C2-494B-A69A-9F05A3BC1428}">
      <formula1>#REF!</formula1>
    </dataValidation>
  </dataValidations>
  <hyperlinks>
    <hyperlink ref="AO135" r:id="rId1" xr:uid="{C09BACEF-AB83-4CF6-AEE1-BAA18A38DED7}"/>
    <hyperlink ref="AO136" r:id="rId2" xr:uid="{3A7B1934-41F8-47F1-92DF-F1B52C964C1A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E88260D4-9524-40B5-92E8-1E56CFDF71BB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9EB0CBF-CF49-4596-B77E-F12D41E6DC2C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0938FC83-1D93-4058-95A4-D43690B6EB47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1F687AC3-2291-4320-8F76-7F8C6158CC0F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A738CC0A-8D1B-481A-9FDA-67F5EC3700DF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E2E4D8A5-808A-47B5-8BD3-421BA090770F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28FAF690-A78C-4EBC-83ED-9CB0E9819ED6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0211957E-5690-4374-B65C-500FB5F9BFFF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DK522"/>
  <sheetViews>
    <sheetView showGridLines="0" topLeftCell="A68" zoomScaleNormal="100" workbookViewId="0">
      <selection activeCell="CR14" sqref="CR14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94" width="5.7109375" customWidth="1"/>
    <col min="95" max="114" width="5.85546875" customWidth="1"/>
    <col min="115" max="115" width="11.42578125" customWidth="1"/>
    <col min="116" max="16384" width="11.42578125" style="13"/>
  </cols>
  <sheetData>
    <row r="1" spans="1:74" ht="21">
      <c r="A1" s="710" t="s">
        <v>0</v>
      </c>
      <c r="B1" s="711"/>
      <c r="C1" s="711"/>
      <c r="D1" s="711"/>
      <c r="E1" s="711"/>
      <c r="F1" s="711"/>
      <c r="G1" s="711" t="s">
        <v>1</v>
      </c>
      <c r="H1" s="711"/>
      <c r="I1" s="711"/>
      <c r="J1" s="711"/>
      <c r="K1" s="711"/>
      <c r="L1" s="711"/>
      <c r="M1" s="711" t="s">
        <v>2</v>
      </c>
      <c r="N1" s="711"/>
      <c r="O1" s="711"/>
      <c r="P1" s="711"/>
      <c r="Q1" s="711"/>
      <c r="R1" s="711"/>
      <c r="S1" s="712" t="s">
        <v>3</v>
      </c>
      <c r="T1" s="713"/>
      <c r="U1" s="713"/>
      <c r="V1" s="713"/>
      <c r="W1" s="713"/>
      <c r="X1" s="713"/>
      <c r="Y1" s="713"/>
      <c r="Z1" s="713"/>
      <c r="AA1" s="713"/>
      <c r="AB1" s="713"/>
      <c r="AC1" s="713"/>
      <c r="AD1" s="714"/>
    </row>
    <row r="2" spans="1:74" ht="15.75" thickBot="1">
      <c r="A2" s="718">
        <v>8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715"/>
      <c r="T2" s="716"/>
      <c r="U2" s="716"/>
      <c r="V2" s="716"/>
      <c r="W2" s="716"/>
      <c r="X2" s="716"/>
      <c r="Y2" s="716"/>
      <c r="Z2" s="716"/>
      <c r="AA2" s="716"/>
      <c r="AB2" s="716"/>
      <c r="AC2" s="716"/>
      <c r="AD2" s="717"/>
    </row>
    <row r="3" spans="1:74" customFormat="1" ht="27" customHeight="1" thickBot="1">
      <c r="A3" s="729" t="s">
        <v>5</v>
      </c>
      <c r="B3" s="729"/>
      <c r="C3" s="729"/>
      <c r="D3" s="207" t="s">
        <v>6</v>
      </c>
      <c r="E3" s="730" t="s">
        <v>7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thickBo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 thickBot="1">
      <c r="A5" s="744" t="s">
        <v>16</v>
      </c>
      <c r="B5" s="745"/>
      <c r="C5" s="706" t="s">
        <v>306</v>
      </c>
      <c r="D5" s="665"/>
      <c r="E5" s="665"/>
      <c r="F5" s="665"/>
      <c r="G5" s="665" t="s">
        <v>17</v>
      </c>
      <c r="H5" s="665"/>
      <c r="I5" s="665"/>
      <c r="J5" s="665"/>
      <c r="K5" s="665" t="s">
        <v>481</v>
      </c>
      <c r="L5" s="665"/>
      <c r="M5" s="665"/>
      <c r="N5" s="665"/>
      <c r="O5" s="665"/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27</v>
      </c>
      <c r="D6" s="701"/>
      <c r="E6" s="701"/>
      <c r="F6" s="701"/>
      <c r="G6" s="701" t="s">
        <v>19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 thickBo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301</v>
      </c>
      <c r="D8" s="760"/>
      <c r="E8" s="760"/>
      <c r="F8" s="760"/>
      <c r="G8" s="761" t="s">
        <v>26</v>
      </c>
      <c r="H8" s="761"/>
      <c r="I8" s="761"/>
      <c r="J8" s="761"/>
      <c r="K8" s="762" t="s">
        <v>31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 thickBo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 thickBo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 thickBo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 thickBo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 thickBo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thickBo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thickBo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thickBo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246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thickBo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 ht="15.75" thickBo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thickBo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/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thickBo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thickBot="1">
      <c r="A32" s="575" t="s">
        <v>82</v>
      </c>
      <c r="B32" s="576"/>
      <c r="C32" s="577" t="s">
        <v>48</v>
      </c>
      <c r="D32" s="577"/>
      <c r="E32" s="578"/>
      <c r="F32" s="578"/>
      <c r="G32" s="578"/>
      <c r="H32" s="578"/>
      <c r="I32" s="579"/>
      <c r="J32" s="580"/>
      <c r="AA32" s="2"/>
      <c r="AB32" s="2"/>
      <c r="AC32" s="2"/>
      <c r="AD32" s="2"/>
    </row>
    <row r="33" spans="1:74" customFormat="1" ht="15.75" thickBo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thickBo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thickBo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thickBo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 ht="15.75" thickBo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thickBo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thickBo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0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thickBo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/>
      <c r="F46" s="31"/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v>2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thickBo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/>
      <c r="Z49" s="107"/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/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/>
      <c r="Z50" s="105"/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thickBo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 t="shared" ref="Z54:AD54" si="0">BV180</f>
        <v>0</v>
      </c>
      <c r="AA54" s="274">
        <f t="shared" si="0"/>
        <v>0</v>
      </c>
      <c r="AB54" s="274">
        <f t="shared" si="0"/>
        <v>0</v>
      </c>
      <c r="AC54" s="274">
        <f t="shared" si="0"/>
        <v>0</v>
      </c>
      <c r="AD54" s="275">
        <f t="shared" si="0"/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thickBo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 t="shared" ref="N55:S55" si="1">SUM(E43+E44+E45+E46+E47+E48+E49+E50+E51+E52+E54+E53+E55+N54+N53+N52+N51+N50+N49+N48+N47+N46+N45+N44+N43)</f>
        <v>0</v>
      </c>
      <c r="O55" s="292">
        <f t="shared" si="1"/>
        <v>0</v>
      </c>
      <c r="P55" s="292">
        <f t="shared" si="1"/>
        <v>0</v>
      </c>
      <c r="Q55" s="293">
        <f t="shared" si="1"/>
        <v>0</v>
      </c>
      <c r="R55" s="293">
        <f t="shared" si="1"/>
        <v>0</v>
      </c>
      <c r="S55" s="294">
        <f t="shared" si="1"/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thickBo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 t="shared" ref="Y57:AD57" si="2">Y49+Y50</f>
        <v>0</v>
      </c>
      <c r="Z57" s="277">
        <f t="shared" si="2"/>
        <v>0</v>
      </c>
      <c r="AA57" s="277">
        <f t="shared" si="2"/>
        <v>0</v>
      </c>
      <c r="AB57" s="277">
        <f t="shared" si="2"/>
        <v>0</v>
      </c>
      <c r="AC57" s="277">
        <f t="shared" si="2"/>
        <v>0</v>
      </c>
      <c r="AD57" s="278">
        <f t="shared" si="2"/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 t="shared" ref="Y58:AD58" si="3">N55</f>
        <v>0</v>
      </c>
      <c r="Z58" s="280">
        <f t="shared" si="3"/>
        <v>0</v>
      </c>
      <c r="AA58" s="280">
        <f t="shared" si="3"/>
        <v>0</v>
      </c>
      <c r="AB58" s="280">
        <f t="shared" si="3"/>
        <v>0</v>
      </c>
      <c r="AC58" s="281">
        <f t="shared" si="3"/>
        <v>0</v>
      </c>
      <c r="AD58" s="282">
        <f t="shared" si="3"/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2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 t="shared" ref="Y60:AD60" si="4">CE144</f>
        <v>0</v>
      </c>
      <c r="Z60" s="285">
        <f t="shared" si="4"/>
        <v>0</v>
      </c>
      <c r="AA60" s="285">
        <f t="shared" si="4"/>
        <v>0</v>
      </c>
      <c r="AB60" s="285">
        <f t="shared" si="4"/>
        <v>0</v>
      </c>
      <c r="AC60" s="285">
        <f t="shared" si="4"/>
        <v>0</v>
      </c>
      <c r="AD60" s="286">
        <f t="shared" si="4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thickBo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 t="shared" ref="Z61:AD61" si="5">Z54+Z53</f>
        <v>0</v>
      </c>
      <c r="AA61" s="288">
        <f t="shared" si="5"/>
        <v>0</v>
      </c>
      <c r="AB61" s="289">
        <f t="shared" si="5"/>
        <v>0</v>
      </c>
      <c r="AC61" s="288">
        <f t="shared" si="5"/>
        <v>0</v>
      </c>
      <c r="AD61" s="290">
        <f t="shared" si="5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 ht="15.75" thickBo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thickBo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thickBo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thickBot="1">
      <c r="A65" s="472"/>
      <c r="B65" s="472"/>
      <c r="C65" s="473"/>
      <c r="D65" s="473"/>
      <c r="E65" s="474"/>
      <c r="F65" s="474"/>
      <c r="G65" s="474"/>
      <c r="H65" s="474"/>
      <c r="I65" s="474"/>
      <c r="J65" s="317"/>
      <c r="K65" s="474"/>
      <c r="L65" s="474"/>
      <c r="M65" s="474"/>
      <c r="N65" s="474"/>
      <c r="O65" s="474"/>
      <c r="P65" s="474"/>
      <c r="Q65" s="474"/>
      <c r="R65" s="474"/>
      <c r="S65" s="475"/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0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thickBo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 ht="15.75" thickBo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thickBo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thickBo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/>
      <c r="B79" s="437"/>
      <c r="C79" s="437"/>
      <c r="D79" s="437"/>
      <c r="E79" s="438"/>
      <c r="F79" s="438"/>
      <c r="G79" s="438"/>
      <c r="H79" s="438"/>
      <c r="I79" s="438"/>
      <c r="J79" s="438"/>
      <c r="K79" s="438"/>
      <c r="L79" s="438"/>
      <c r="M79" s="438"/>
      <c r="N79" s="438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thickBo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 ht="15.75" thickBo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thickBo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.75" thickBo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 thickBo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>
      <c r="A91" s="41">
        <v>0.48888888888888887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193</v>
      </c>
      <c r="Z91" s="412"/>
      <c r="AA91" s="413" t="s">
        <v>507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0.48958333333333331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191</v>
      </c>
      <c r="Z92" s="404"/>
      <c r="AA92" s="405" t="s">
        <v>508</v>
      </c>
      <c r="AB92" s="405"/>
      <c r="AC92" s="405"/>
      <c r="AD92" s="405"/>
    </row>
    <row r="93" spans="1:74" customFormat="1">
      <c r="A93" s="45"/>
      <c r="B93" s="406"/>
      <c r="C93" s="406"/>
      <c r="D93" s="403"/>
      <c r="E93" s="403"/>
      <c r="F93" s="46"/>
      <c r="G93" s="406"/>
      <c r="H93" s="406"/>
      <c r="I93" s="403"/>
      <c r="J93" s="403"/>
      <c r="K93" s="407"/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/>
      <c r="Y93" s="404"/>
      <c r="Z93" s="404"/>
      <c r="AA93" s="405"/>
      <c r="AB93" s="405"/>
      <c r="AC93" s="405"/>
      <c r="AD93" s="405"/>
    </row>
    <row r="94" spans="1:74" customFormat="1">
      <c r="A94" s="45"/>
      <c r="B94" s="406"/>
      <c r="C94" s="406"/>
      <c r="D94" s="403"/>
      <c r="E94" s="403"/>
      <c r="F94" s="46"/>
      <c r="G94" s="406"/>
      <c r="H94" s="406"/>
      <c r="I94" s="403"/>
      <c r="J94" s="403"/>
      <c r="K94" s="407"/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/>
      <c r="Y94" s="404"/>
      <c r="Z94" s="404"/>
      <c r="AA94" s="405"/>
      <c r="AB94" s="405"/>
      <c r="AC94" s="405"/>
      <c r="AD94" s="405"/>
    </row>
    <row r="95" spans="1:74" customFormat="1">
      <c r="A95" s="45"/>
      <c r="B95" s="406"/>
      <c r="C95" s="406"/>
      <c r="D95" s="403"/>
      <c r="E95" s="403"/>
      <c r="F95" s="46"/>
      <c r="G95" s="406"/>
      <c r="H95" s="406"/>
      <c r="I95" s="403"/>
      <c r="J95" s="403"/>
      <c r="K95" s="407"/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/>
      <c r="Y95" s="404"/>
      <c r="Z95" s="404"/>
      <c r="AA95" s="405"/>
      <c r="AB95" s="405"/>
      <c r="AC95" s="405"/>
      <c r="AD95" s="405"/>
    </row>
    <row r="96" spans="1:74" customFormat="1">
      <c r="A96" s="45"/>
      <c r="B96" s="406"/>
      <c r="C96" s="406"/>
      <c r="D96" s="403"/>
      <c r="E96" s="403"/>
      <c r="F96" s="46"/>
      <c r="G96" s="406"/>
      <c r="H96" s="406"/>
      <c r="I96" s="403"/>
      <c r="J96" s="403"/>
      <c r="K96" s="407"/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/>
      <c r="Y96" s="404"/>
      <c r="Z96" s="404"/>
      <c r="AA96" s="405"/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/>
      <c r="Y97" s="404"/>
      <c r="Z97" s="404"/>
      <c r="AA97" s="405"/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thickBo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.75" thickBot="1">
      <c r="A124" s="331" t="s">
        <v>195</v>
      </c>
      <c r="B124" s="377">
        <f ca="1">SUMIF(B91:C123,$AL232,$AP209:$AP245)</f>
        <v>2</v>
      </c>
      <c r="C124" s="378"/>
      <c r="D124" s="378">
        <f ca="1">SUMIF(D91:E123,$AL232,$AP209:$AP245)</f>
        <v>0</v>
      </c>
      <c r="E124" s="379"/>
      <c r="F124" s="332">
        <f>SUMIF(F91:F123,$AL232,$AP209:$AP245)</f>
        <v>2</v>
      </c>
      <c r="G124" s="380">
        <f t="shared" ref="G124" ca="1" si="6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2</v>
      </c>
      <c r="L124" s="368"/>
      <c r="M124" s="368">
        <f ca="1">SUMIF(M91:N123,$AL232,$AP209:$AP245)</f>
        <v>0</v>
      </c>
      <c r="N124" s="368"/>
      <c r="O124" s="368">
        <f t="shared" ref="O124" ca="1" si="7">SUMIF(O91:P123,$AL232,$AP209:$AP245)</f>
        <v>0</v>
      </c>
      <c r="P124" s="368"/>
      <c r="Q124" s="368">
        <f t="shared" ref="Q124" ca="1" si="8">SUMIF(Q91:R123,$AL232,$AP209:$AP245)</f>
        <v>0</v>
      </c>
      <c r="R124" s="368"/>
      <c r="S124" s="368">
        <f t="shared" ref="S124" ca="1" si="9">SUMIF(S91:T123,$AL232,$AP209:$AP245)</f>
        <v>0</v>
      </c>
      <c r="T124" s="368"/>
      <c r="U124" s="368">
        <f t="shared" ref="U124" ca="1" si="10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2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 ht="15.75" thickBo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 ht="15.75" thickBo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 ht="15.75" thickBo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 ht="15.75" thickBo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11">IF(AND(G65=$W$66,E65=$AL$181),J65,"0")</f>
        <v>0</v>
      </c>
      <c r="AX135" s="72" t="str">
        <f t="shared" ref="AX135:AX145" si="12">IF(AND(G65=$W$67,E65=$AL$181),J65,"0")</f>
        <v>0</v>
      </c>
      <c r="AY135" s="72" t="str">
        <f t="shared" ref="AY135:AY145" si="13">IF(AND(G65=$W$68,E65=$AL$181),J65,"0")</f>
        <v>0</v>
      </c>
      <c r="AZ135" s="72" t="str">
        <f t="shared" ref="AZ135:AZ145" si="14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11"/>
        <v>0</v>
      </c>
      <c r="AX136" s="72" t="str">
        <f t="shared" si="12"/>
        <v>0</v>
      </c>
      <c r="AY136" s="72" t="str">
        <f t="shared" si="13"/>
        <v>0</v>
      </c>
      <c r="AZ136" s="72" t="str">
        <f t="shared" si="14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15">AX135+AX148</f>
        <v>0</v>
      </c>
      <c r="BK136" s="72">
        <f t="shared" si="15"/>
        <v>0</v>
      </c>
      <c r="BL136" s="72">
        <f t="shared" si="15"/>
        <v>0</v>
      </c>
      <c r="BM136" s="72">
        <f t="shared" si="15"/>
        <v>0</v>
      </c>
      <c r="BN136" s="72">
        <f t="shared" si="15"/>
        <v>0</v>
      </c>
      <c r="BO136" s="72">
        <f t="shared" si="15"/>
        <v>0</v>
      </c>
      <c r="BP136" s="72">
        <f t="shared" si="15"/>
        <v>0</v>
      </c>
      <c r="BQ136" s="72">
        <f t="shared" si="15"/>
        <v>0</v>
      </c>
      <c r="BR136" s="73">
        <f t="shared" si="15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2</v>
      </c>
      <c r="BY136" s="1">
        <f>COUNTIF(C27:J32,"A*")</f>
        <v>4</v>
      </c>
      <c r="BZ136" s="1">
        <f>COUNTIF(C27:J32,"R*")</f>
        <v>0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16">COUNTIFS(A79,$AL$221,M79,$AO$185)</f>
        <v>0</v>
      </c>
      <c r="CG136" s="1">
        <f t="shared" ref="CG136:CG143" si="17">COUNTIFS(A79,$AL$221,M79,$AO$186)</f>
        <v>0</v>
      </c>
      <c r="CH136" s="1">
        <f t="shared" ref="CH136:CH143" si="18">COUNTIFS(A79,$AL$221,M79,$AO$187)</f>
        <v>0</v>
      </c>
      <c r="CI136" s="1">
        <f t="shared" ref="CI136:CI142" si="19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11"/>
        <v>0</v>
      </c>
      <c r="AX137" s="72" t="str">
        <f t="shared" si="12"/>
        <v>0</v>
      </c>
      <c r="AY137" s="72" t="str">
        <f t="shared" si="13"/>
        <v>0</v>
      </c>
      <c r="AZ137" s="72" t="str">
        <f t="shared" si="14"/>
        <v>0</v>
      </c>
      <c r="BA137" s="72" t="str">
        <f t="shared" ref="BA137:BA145" si="20">IF(AND(G67=$W$70,E67=$AL$181),J67,"0")</f>
        <v>0</v>
      </c>
      <c r="BB137" s="72" t="str">
        <f t="shared" ref="BB137:BB145" si="21">IF(AND(G67=$W$71,E67=$AL$181),J67,"0")</f>
        <v>0</v>
      </c>
      <c r="BC137" s="72" t="str">
        <f t="shared" ref="BC137:BC145" si="22">IF(AND(G67=$W$72,E67=$AL$181),J67,"0")</f>
        <v>0</v>
      </c>
      <c r="BD137" s="72" t="str">
        <f t="shared" ref="BD137:BD145" si="23">IF(AND(G67=$W$73,E67=$AL$181),J67,"0")</f>
        <v>0</v>
      </c>
      <c r="BE137" s="72" t="str">
        <f t="shared" ref="BE137:BE145" si="24">IF(AND(G67=$W$74,E67=$AL$181),J67,"0")</f>
        <v>0</v>
      </c>
      <c r="BF137" s="73" t="str">
        <f t="shared" ref="BF137:BF145" si="25">IF(AND(G67=$W$75,E67=$AL$181),J67,"0")</f>
        <v>0</v>
      </c>
      <c r="BG137" s="1"/>
      <c r="BH137" s="67"/>
      <c r="BI137" s="72">
        <f t="shared" ref="BI137:BI146" si="26">AW136+AW149</f>
        <v>0</v>
      </c>
      <c r="BJ137" s="72">
        <f t="shared" si="15"/>
        <v>0</v>
      </c>
      <c r="BK137" s="72">
        <f t="shared" si="15"/>
        <v>0</v>
      </c>
      <c r="BL137" s="72">
        <f t="shared" si="15"/>
        <v>0</v>
      </c>
      <c r="BM137" s="72">
        <f t="shared" si="15"/>
        <v>0</v>
      </c>
      <c r="BN137" s="72">
        <f t="shared" si="15"/>
        <v>0</v>
      </c>
      <c r="BO137" s="72">
        <f t="shared" si="15"/>
        <v>0</v>
      </c>
      <c r="BP137" s="72">
        <f t="shared" si="15"/>
        <v>0</v>
      </c>
      <c r="BQ137" s="72">
        <f t="shared" si="15"/>
        <v>0</v>
      </c>
      <c r="BR137" s="73">
        <f t="shared" si="15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27">COUNTIFS(A80,$AL$221,M80,$AO$184)</f>
        <v>0</v>
      </c>
      <c r="CF137" s="1">
        <f t="shared" si="16"/>
        <v>0</v>
      </c>
      <c r="CG137" s="1">
        <f t="shared" si="17"/>
        <v>0</v>
      </c>
      <c r="CH137" s="1">
        <f t="shared" si="18"/>
        <v>0</v>
      </c>
      <c r="CI137" s="1">
        <f t="shared" si="19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11"/>
        <v>0</v>
      </c>
      <c r="AX138" s="72" t="str">
        <f t="shared" si="12"/>
        <v>0</v>
      </c>
      <c r="AY138" s="72" t="str">
        <f t="shared" si="13"/>
        <v>0</v>
      </c>
      <c r="AZ138" s="72" t="str">
        <f t="shared" si="14"/>
        <v>0</v>
      </c>
      <c r="BA138" s="72" t="str">
        <f t="shared" si="20"/>
        <v>0</v>
      </c>
      <c r="BB138" s="72" t="str">
        <f t="shared" si="21"/>
        <v>0</v>
      </c>
      <c r="BC138" s="72" t="str">
        <f t="shared" si="22"/>
        <v>0</v>
      </c>
      <c r="BD138" s="72" t="str">
        <f t="shared" si="23"/>
        <v>0</v>
      </c>
      <c r="BE138" s="72" t="str">
        <f t="shared" si="24"/>
        <v>0</v>
      </c>
      <c r="BF138" s="73" t="str">
        <f t="shared" si="25"/>
        <v>0</v>
      </c>
      <c r="BG138" s="1"/>
      <c r="BH138" s="67"/>
      <c r="BI138" s="72">
        <f t="shared" si="26"/>
        <v>0</v>
      </c>
      <c r="BJ138" s="72">
        <f t="shared" si="15"/>
        <v>0</v>
      </c>
      <c r="BK138" s="72">
        <f t="shared" si="15"/>
        <v>0</v>
      </c>
      <c r="BL138" s="72">
        <f t="shared" si="15"/>
        <v>0</v>
      </c>
      <c r="BM138" s="72">
        <f t="shared" si="15"/>
        <v>0</v>
      </c>
      <c r="BN138" s="72">
        <f t="shared" si="15"/>
        <v>0</v>
      </c>
      <c r="BO138" s="72">
        <f t="shared" si="15"/>
        <v>0</v>
      </c>
      <c r="BP138" s="72">
        <f t="shared" si="15"/>
        <v>0</v>
      </c>
      <c r="BQ138" s="72">
        <f t="shared" si="15"/>
        <v>0</v>
      </c>
      <c r="BR138" s="73">
        <f t="shared" si="15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27"/>
        <v>0</v>
      </c>
      <c r="CF138" s="1">
        <f t="shared" si="16"/>
        <v>0</v>
      </c>
      <c r="CG138" s="1">
        <f t="shared" si="17"/>
        <v>0</v>
      </c>
      <c r="CH138" s="1">
        <f t="shared" si="18"/>
        <v>0</v>
      </c>
      <c r="CI138" s="1">
        <f t="shared" si="19"/>
        <v>0</v>
      </c>
      <c r="CJ138" s="68">
        <f t="shared" ref="CJ138:CJ142" si="28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11"/>
        <v>0</v>
      </c>
      <c r="AX139" s="72" t="str">
        <f t="shared" si="12"/>
        <v>0</v>
      </c>
      <c r="AY139" s="72" t="str">
        <f t="shared" si="13"/>
        <v>0</v>
      </c>
      <c r="AZ139" s="72" t="str">
        <f t="shared" si="14"/>
        <v>0</v>
      </c>
      <c r="BA139" s="72" t="str">
        <f t="shared" si="20"/>
        <v>0</v>
      </c>
      <c r="BB139" s="72" t="str">
        <f t="shared" si="21"/>
        <v>0</v>
      </c>
      <c r="BC139" s="72" t="str">
        <f t="shared" si="22"/>
        <v>0</v>
      </c>
      <c r="BD139" s="72" t="str">
        <f t="shared" si="23"/>
        <v>0</v>
      </c>
      <c r="BE139" s="72" t="str">
        <f t="shared" si="24"/>
        <v>0</v>
      </c>
      <c r="BF139" s="73" t="str">
        <f t="shared" si="25"/>
        <v>0</v>
      </c>
      <c r="BG139" s="1"/>
      <c r="BH139" s="67"/>
      <c r="BI139" s="72">
        <f t="shared" si="26"/>
        <v>0</v>
      </c>
      <c r="BJ139" s="72">
        <f t="shared" si="15"/>
        <v>0</v>
      </c>
      <c r="BK139" s="72">
        <f t="shared" si="15"/>
        <v>0</v>
      </c>
      <c r="BL139" s="72">
        <f t="shared" si="15"/>
        <v>0</v>
      </c>
      <c r="BM139" s="72">
        <f t="shared" si="15"/>
        <v>0</v>
      </c>
      <c r="BN139" s="72">
        <f t="shared" si="15"/>
        <v>0</v>
      </c>
      <c r="BO139" s="72">
        <f t="shared" si="15"/>
        <v>0</v>
      </c>
      <c r="BP139" s="72">
        <f t="shared" si="15"/>
        <v>0</v>
      </c>
      <c r="BQ139" s="72">
        <f t="shared" si="15"/>
        <v>0</v>
      </c>
      <c r="BR139" s="73">
        <f t="shared" si="15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27"/>
        <v>0</v>
      </c>
      <c r="CF139" s="1">
        <f t="shared" si="16"/>
        <v>0</v>
      </c>
      <c r="CG139" s="1">
        <f t="shared" si="17"/>
        <v>0</v>
      </c>
      <c r="CH139" s="1">
        <f t="shared" si="18"/>
        <v>0</v>
      </c>
      <c r="CI139" s="1">
        <f t="shared" si="19"/>
        <v>0</v>
      </c>
      <c r="CJ139" s="68">
        <f t="shared" si="28"/>
        <v>0</v>
      </c>
      <c r="CM139">
        <v>2027</v>
      </c>
    </row>
    <row r="140" spans="1:91" customFormat="1" ht="13.5" customHeight="1" thickBo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11"/>
        <v>0</v>
      </c>
      <c r="AX140" s="72" t="str">
        <f t="shared" si="12"/>
        <v>0</v>
      </c>
      <c r="AY140" s="72" t="str">
        <f t="shared" si="13"/>
        <v>0</v>
      </c>
      <c r="AZ140" s="72" t="str">
        <f t="shared" si="14"/>
        <v>0</v>
      </c>
      <c r="BA140" s="72" t="str">
        <f t="shared" si="20"/>
        <v>0</v>
      </c>
      <c r="BB140" s="72" t="str">
        <f t="shared" si="21"/>
        <v>0</v>
      </c>
      <c r="BC140" s="72" t="str">
        <f t="shared" si="22"/>
        <v>0</v>
      </c>
      <c r="BD140" s="72" t="str">
        <f t="shared" si="23"/>
        <v>0</v>
      </c>
      <c r="BE140" s="72" t="str">
        <f t="shared" si="24"/>
        <v>0</v>
      </c>
      <c r="BF140" s="73" t="str">
        <f t="shared" si="25"/>
        <v>0</v>
      </c>
      <c r="BG140" s="1"/>
      <c r="BH140" s="67"/>
      <c r="BI140" s="72">
        <f t="shared" si="26"/>
        <v>0</v>
      </c>
      <c r="BJ140" s="72">
        <f t="shared" si="15"/>
        <v>0</v>
      </c>
      <c r="BK140" s="72">
        <f t="shared" si="15"/>
        <v>0</v>
      </c>
      <c r="BL140" s="72">
        <f t="shared" si="15"/>
        <v>0</v>
      </c>
      <c r="BM140" s="72">
        <f t="shared" si="15"/>
        <v>0</v>
      </c>
      <c r="BN140" s="72">
        <f t="shared" si="15"/>
        <v>0</v>
      </c>
      <c r="BO140" s="72">
        <f t="shared" si="15"/>
        <v>0</v>
      </c>
      <c r="BP140" s="72">
        <f t="shared" si="15"/>
        <v>0</v>
      </c>
      <c r="BQ140" s="72">
        <f t="shared" si="15"/>
        <v>0</v>
      </c>
      <c r="BR140" s="73">
        <f t="shared" si="15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27"/>
        <v>0</v>
      </c>
      <c r="CF140" s="1">
        <f t="shared" si="16"/>
        <v>0</v>
      </c>
      <c r="CG140" s="1">
        <f t="shared" si="17"/>
        <v>0</v>
      </c>
      <c r="CH140" s="1">
        <f t="shared" si="18"/>
        <v>0</v>
      </c>
      <c r="CI140" s="1">
        <f t="shared" si="19"/>
        <v>0</v>
      </c>
      <c r="CJ140" s="68">
        <f t="shared" si="28"/>
        <v>0</v>
      </c>
      <c r="CM140">
        <v>2028</v>
      </c>
    </row>
    <row r="141" spans="1:91" customFormat="1" ht="13.5" customHeight="1" thickBo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11"/>
        <v>0</v>
      </c>
      <c r="AX141" s="72" t="str">
        <f t="shared" si="12"/>
        <v>0</v>
      </c>
      <c r="AY141" s="72" t="str">
        <f t="shared" si="13"/>
        <v>0</v>
      </c>
      <c r="AZ141" s="72" t="str">
        <f t="shared" si="14"/>
        <v>0</v>
      </c>
      <c r="BA141" s="72" t="str">
        <f t="shared" si="20"/>
        <v>0</v>
      </c>
      <c r="BB141" s="72" t="str">
        <f t="shared" si="21"/>
        <v>0</v>
      </c>
      <c r="BC141" s="72" t="str">
        <f t="shared" si="22"/>
        <v>0</v>
      </c>
      <c r="BD141" s="72" t="str">
        <f t="shared" si="23"/>
        <v>0</v>
      </c>
      <c r="BE141" s="72" t="str">
        <f t="shared" si="24"/>
        <v>0</v>
      </c>
      <c r="BF141" s="73" t="str">
        <f t="shared" si="25"/>
        <v>0</v>
      </c>
      <c r="BG141" s="1"/>
      <c r="BH141" s="67"/>
      <c r="BI141" s="72">
        <f t="shared" si="26"/>
        <v>0</v>
      </c>
      <c r="BJ141" s="72">
        <f t="shared" si="15"/>
        <v>0</v>
      </c>
      <c r="BK141" s="72">
        <f t="shared" si="15"/>
        <v>0</v>
      </c>
      <c r="BL141" s="72">
        <f t="shared" si="15"/>
        <v>0</v>
      </c>
      <c r="BM141" s="72">
        <f t="shared" si="15"/>
        <v>0</v>
      </c>
      <c r="BN141" s="72">
        <f t="shared" si="15"/>
        <v>0</v>
      </c>
      <c r="BO141" s="72">
        <f t="shared" si="15"/>
        <v>0</v>
      </c>
      <c r="BP141" s="72">
        <f t="shared" si="15"/>
        <v>0</v>
      </c>
      <c r="BQ141" s="72">
        <f t="shared" si="15"/>
        <v>0</v>
      </c>
      <c r="BR141" s="73">
        <f t="shared" si="15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27"/>
        <v>0</v>
      </c>
      <c r="CF141" s="1">
        <f t="shared" si="16"/>
        <v>0</v>
      </c>
      <c r="CG141" s="1">
        <f t="shared" si="17"/>
        <v>0</v>
      </c>
      <c r="CH141" s="1">
        <f t="shared" si="18"/>
        <v>0</v>
      </c>
      <c r="CI141" s="1">
        <f t="shared" si="19"/>
        <v>0</v>
      </c>
      <c r="CJ141" s="68">
        <f t="shared" si="28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11"/>
        <v>0</v>
      </c>
      <c r="AX142" s="72" t="str">
        <f t="shared" si="12"/>
        <v>0</v>
      </c>
      <c r="AY142" s="72" t="str">
        <f t="shared" si="13"/>
        <v>0</v>
      </c>
      <c r="AZ142" s="72" t="str">
        <f t="shared" si="14"/>
        <v>0</v>
      </c>
      <c r="BA142" s="72" t="str">
        <f t="shared" si="20"/>
        <v>0</v>
      </c>
      <c r="BB142" s="72" t="str">
        <f t="shared" si="21"/>
        <v>0</v>
      </c>
      <c r="BC142" s="72" t="str">
        <f t="shared" si="22"/>
        <v>0</v>
      </c>
      <c r="BD142" s="72" t="str">
        <f t="shared" si="23"/>
        <v>0</v>
      </c>
      <c r="BE142" s="72" t="str">
        <f t="shared" si="24"/>
        <v>0</v>
      </c>
      <c r="BF142" s="73" t="str">
        <f t="shared" si="25"/>
        <v>0</v>
      </c>
      <c r="BG142" s="1"/>
      <c r="BH142" s="67"/>
      <c r="BI142" s="72">
        <f t="shared" si="26"/>
        <v>0</v>
      </c>
      <c r="BJ142" s="72">
        <f t="shared" si="15"/>
        <v>0</v>
      </c>
      <c r="BK142" s="72">
        <f t="shared" si="15"/>
        <v>0</v>
      </c>
      <c r="BL142" s="72">
        <f t="shared" si="15"/>
        <v>0</v>
      </c>
      <c r="BM142" s="72">
        <f t="shared" si="15"/>
        <v>0</v>
      </c>
      <c r="BN142" s="72">
        <f t="shared" si="15"/>
        <v>0</v>
      </c>
      <c r="BO142" s="72">
        <f t="shared" si="15"/>
        <v>0</v>
      </c>
      <c r="BP142" s="72">
        <f t="shared" si="15"/>
        <v>0</v>
      </c>
      <c r="BQ142" s="72">
        <f t="shared" si="15"/>
        <v>0</v>
      </c>
      <c r="BR142" s="73">
        <f t="shared" si="15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27"/>
        <v>0</v>
      </c>
      <c r="CF142" s="1">
        <f t="shared" si="16"/>
        <v>0</v>
      </c>
      <c r="CG142" s="1">
        <f t="shared" si="17"/>
        <v>0</v>
      </c>
      <c r="CH142" s="1">
        <f t="shared" si="18"/>
        <v>0</v>
      </c>
      <c r="CI142" s="1">
        <f t="shared" si="19"/>
        <v>0</v>
      </c>
      <c r="CJ142" s="68">
        <f t="shared" si="28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11"/>
        <v>0</v>
      </c>
      <c r="AX143" s="72" t="str">
        <f t="shared" si="12"/>
        <v>0</v>
      </c>
      <c r="AY143" s="72" t="str">
        <f t="shared" si="13"/>
        <v>0</v>
      </c>
      <c r="AZ143" s="72" t="str">
        <f t="shared" si="14"/>
        <v>0</v>
      </c>
      <c r="BA143" s="72" t="str">
        <f t="shared" si="20"/>
        <v>0</v>
      </c>
      <c r="BB143" s="72" t="str">
        <f t="shared" si="21"/>
        <v>0</v>
      </c>
      <c r="BC143" s="72" t="str">
        <f t="shared" si="22"/>
        <v>0</v>
      </c>
      <c r="BD143" s="72" t="str">
        <f t="shared" si="23"/>
        <v>0</v>
      </c>
      <c r="BE143" s="72" t="str">
        <f t="shared" si="24"/>
        <v>0</v>
      </c>
      <c r="BF143" s="73" t="str">
        <f t="shared" si="25"/>
        <v>0</v>
      </c>
      <c r="BG143" s="1"/>
      <c r="BH143" s="67"/>
      <c r="BI143" s="72">
        <f t="shared" si="26"/>
        <v>0</v>
      </c>
      <c r="BJ143" s="72">
        <f t="shared" si="15"/>
        <v>0</v>
      </c>
      <c r="BK143" s="72">
        <f t="shared" si="15"/>
        <v>0</v>
      </c>
      <c r="BL143" s="72">
        <f t="shared" si="15"/>
        <v>0</v>
      </c>
      <c r="BM143" s="72">
        <f t="shared" si="15"/>
        <v>0</v>
      </c>
      <c r="BN143" s="72">
        <f t="shared" si="15"/>
        <v>0</v>
      </c>
      <c r="BO143" s="72">
        <f t="shared" si="15"/>
        <v>0</v>
      </c>
      <c r="BP143" s="72">
        <f t="shared" si="15"/>
        <v>0</v>
      </c>
      <c r="BQ143" s="72">
        <f t="shared" si="15"/>
        <v>0</v>
      </c>
      <c r="BR143" s="73">
        <f t="shared" si="15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16"/>
        <v>0</v>
      </c>
      <c r="CG143" s="1">
        <f t="shared" si="17"/>
        <v>0</v>
      </c>
      <c r="CH143" s="1">
        <f t="shared" si="18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 thickBo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11"/>
        <v>0</v>
      </c>
      <c r="AX144" s="72" t="str">
        <f t="shared" si="12"/>
        <v>0</v>
      </c>
      <c r="AY144" s="72" t="str">
        <f t="shared" si="13"/>
        <v>0</v>
      </c>
      <c r="AZ144" s="72" t="str">
        <f t="shared" si="14"/>
        <v>0</v>
      </c>
      <c r="BA144" s="72" t="str">
        <f t="shared" si="20"/>
        <v>0</v>
      </c>
      <c r="BB144" s="72" t="str">
        <f t="shared" si="21"/>
        <v>0</v>
      </c>
      <c r="BC144" s="72" t="str">
        <f t="shared" si="22"/>
        <v>0</v>
      </c>
      <c r="BD144" s="72" t="str">
        <f t="shared" si="23"/>
        <v>0</v>
      </c>
      <c r="BE144" s="72" t="str">
        <f t="shared" si="24"/>
        <v>0</v>
      </c>
      <c r="BF144" s="73" t="str">
        <f t="shared" si="25"/>
        <v>0</v>
      </c>
      <c r="BG144" s="1"/>
      <c r="BH144" s="67"/>
      <c r="BI144" s="72">
        <f t="shared" si="26"/>
        <v>0</v>
      </c>
      <c r="BJ144" s="72">
        <f t="shared" si="15"/>
        <v>0</v>
      </c>
      <c r="BK144" s="72">
        <f t="shared" si="15"/>
        <v>0</v>
      </c>
      <c r="BL144" s="72">
        <f t="shared" si="15"/>
        <v>0</v>
      </c>
      <c r="BM144" s="72">
        <f t="shared" si="15"/>
        <v>0</v>
      </c>
      <c r="BN144" s="72">
        <f t="shared" si="15"/>
        <v>0</v>
      </c>
      <c r="BO144" s="72">
        <f t="shared" si="15"/>
        <v>0</v>
      </c>
      <c r="BP144" s="72">
        <f t="shared" si="15"/>
        <v>0</v>
      </c>
      <c r="BQ144" s="72">
        <f t="shared" si="15"/>
        <v>0</v>
      </c>
      <c r="BR144" s="73">
        <f t="shared" si="15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29">SUM(CE136+CE137+CE138+CE139+CE140+CE141+CE142+CE143)</f>
        <v>0</v>
      </c>
      <c r="CF144" s="53">
        <f t="shared" si="29"/>
        <v>0</v>
      </c>
      <c r="CG144" s="53">
        <f t="shared" si="29"/>
        <v>0</v>
      </c>
      <c r="CH144" s="53">
        <f t="shared" si="29"/>
        <v>0</v>
      </c>
      <c r="CI144" s="53">
        <f t="shared" si="29"/>
        <v>0</v>
      </c>
      <c r="CJ144" s="84">
        <f t="shared" si="29"/>
        <v>0</v>
      </c>
      <c r="CM144">
        <v>2032</v>
      </c>
    </row>
    <row r="145" spans="1:91" customFormat="1" ht="13.5" customHeight="1" thickBo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11"/>
        <v>0</v>
      </c>
      <c r="AX145" s="72" t="str">
        <f t="shared" si="12"/>
        <v>0</v>
      </c>
      <c r="AY145" s="72" t="str">
        <f t="shared" si="13"/>
        <v>0</v>
      </c>
      <c r="AZ145" s="72" t="str">
        <f t="shared" si="14"/>
        <v>0</v>
      </c>
      <c r="BA145" s="72" t="str">
        <f t="shared" si="20"/>
        <v>0</v>
      </c>
      <c r="BB145" s="72" t="str">
        <f t="shared" si="21"/>
        <v>0</v>
      </c>
      <c r="BC145" s="72" t="str">
        <f t="shared" si="22"/>
        <v>0</v>
      </c>
      <c r="BD145" s="72" t="str">
        <f t="shared" si="23"/>
        <v>0</v>
      </c>
      <c r="BE145" s="72" t="str">
        <f t="shared" si="24"/>
        <v>0</v>
      </c>
      <c r="BF145" s="73" t="str">
        <f t="shared" si="25"/>
        <v>0</v>
      </c>
      <c r="BG145" s="1"/>
      <c r="BH145" s="67"/>
      <c r="BI145" s="72">
        <f t="shared" si="26"/>
        <v>0</v>
      </c>
      <c r="BJ145" s="72">
        <f t="shared" si="15"/>
        <v>0</v>
      </c>
      <c r="BK145" s="72">
        <f t="shared" si="15"/>
        <v>0</v>
      </c>
      <c r="BL145" s="72">
        <f t="shared" si="15"/>
        <v>0</v>
      </c>
      <c r="BM145" s="72">
        <f t="shared" si="15"/>
        <v>0</v>
      </c>
      <c r="BN145" s="72">
        <f t="shared" si="15"/>
        <v>0</v>
      </c>
      <c r="BO145" s="72">
        <f t="shared" si="15"/>
        <v>0</v>
      </c>
      <c r="BP145" s="72">
        <f t="shared" si="15"/>
        <v>0</v>
      </c>
      <c r="BQ145" s="72">
        <f t="shared" si="15"/>
        <v>0</v>
      </c>
      <c r="BR145" s="73">
        <f t="shared" si="15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 thickBo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26"/>
        <v>0</v>
      </c>
      <c r="BJ146" s="72">
        <f t="shared" si="15"/>
        <v>0</v>
      </c>
      <c r="BK146" s="72">
        <f t="shared" si="15"/>
        <v>0</v>
      </c>
      <c r="BL146" s="72">
        <f t="shared" si="15"/>
        <v>0</v>
      </c>
      <c r="BM146" s="72">
        <f t="shared" si="15"/>
        <v>0</v>
      </c>
      <c r="BN146" s="72">
        <f t="shared" si="15"/>
        <v>0</v>
      </c>
      <c r="BO146" s="72">
        <f t="shared" si="15"/>
        <v>0</v>
      </c>
      <c r="BP146" s="72">
        <f t="shared" si="15"/>
        <v>0</v>
      </c>
      <c r="BQ146" s="72">
        <f t="shared" si="15"/>
        <v>0</v>
      </c>
      <c r="BR146" s="73">
        <f t="shared" si="15"/>
        <v>0</v>
      </c>
      <c r="BS146" s="1"/>
      <c r="BT146" s="1"/>
      <c r="BU146" s="1"/>
      <c r="BV146" s="1"/>
      <c r="CM146">
        <v>2034</v>
      </c>
    </row>
    <row r="147" spans="1:91" customFormat="1" ht="13.5" customHeight="1" thickBo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30">SUM(BJ136+BJ137+BJ138+BJ139+BJ140+BJ141+BJ142+BJ143+BJ144+BJ145+BJ146)</f>
        <v>0</v>
      </c>
      <c r="BK147" s="82">
        <f t="shared" si="30"/>
        <v>0</v>
      </c>
      <c r="BL147" s="82">
        <f t="shared" si="30"/>
        <v>0</v>
      </c>
      <c r="BM147" s="82">
        <f t="shared" si="30"/>
        <v>0</v>
      </c>
      <c r="BN147" s="82">
        <f t="shared" si="30"/>
        <v>0</v>
      </c>
      <c r="BO147" s="82">
        <f t="shared" si="30"/>
        <v>0</v>
      </c>
      <c r="BP147" s="82">
        <f t="shared" si="30"/>
        <v>0</v>
      </c>
      <c r="BQ147" s="82">
        <f t="shared" si="30"/>
        <v>0</v>
      </c>
      <c r="BR147" s="83">
        <f t="shared" si="30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31">IF(AND(G65=$W$66,E65=$AL$182),J65,"0")</f>
        <v>0</v>
      </c>
      <c r="AX148" s="72" t="str">
        <f t="shared" ref="AX148:AX158" si="32">IF(AND(G65=$W$67,E65=$AL$182),J65,"0")</f>
        <v>0</v>
      </c>
      <c r="AY148" s="72" t="str">
        <f t="shared" ref="AY148:AY158" si="33">IF(AND(G65=$W$68,E65=$AL$182),J65,"0")</f>
        <v>0</v>
      </c>
      <c r="AZ148" s="72" t="str">
        <f t="shared" ref="AZ148:AZ158" si="34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 thickBo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31"/>
        <v>0</v>
      </c>
      <c r="AX149" s="72" t="str">
        <f>IF(AND(G66=$W$67,E66=$AL$182),J66,"0")</f>
        <v>0</v>
      </c>
      <c r="AY149" s="72" t="str">
        <f t="shared" si="33"/>
        <v>0</v>
      </c>
      <c r="AZ149" s="72" t="str">
        <f t="shared" si="34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31"/>
        <v>0</v>
      </c>
      <c r="AX150" s="72" t="str">
        <f t="shared" si="32"/>
        <v>0</v>
      </c>
      <c r="AY150" s="72" t="str">
        <f t="shared" si="33"/>
        <v>0</v>
      </c>
      <c r="AZ150" s="72" t="str">
        <f t="shared" si="34"/>
        <v>0</v>
      </c>
      <c r="BA150" s="72" t="str">
        <f t="shared" ref="BA150:BA158" si="35">IF(AND(G67=$W$70,E67=$AL$182),J67,"0")</f>
        <v>0</v>
      </c>
      <c r="BB150" s="72" t="str">
        <f t="shared" ref="BB150:BB158" si="36">IF(AND(G67=$W$71,E67=$AL$182),J67,"0")</f>
        <v>0</v>
      </c>
      <c r="BC150" s="72" t="str">
        <f t="shared" ref="BC150:BC158" si="37">IF(AND(G67=$W$72,E67=$AL$182),J67,"0")</f>
        <v>0</v>
      </c>
      <c r="BD150" s="72" t="str">
        <f t="shared" ref="BD150:BD158" si="38">IF(AND(G67=$W$73,E67=$AL$182),J67,"0")</f>
        <v>0</v>
      </c>
      <c r="BE150" s="72" t="str">
        <f t="shared" ref="BE150:BE158" si="39">IF(AND(G67=$W$74,E67=$AL$182),J67,"0")</f>
        <v>0</v>
      </c>
      <c r="BF150" s="73" t="str">
        <f t="shared" ref="BF150:BF158" si="40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41">BB161+BB174+BB187+BB200</f>
        <v>0</v>
      </c>
      <c r="BO150" s="72">
        <f t="shared" si="41"/>
        <v>0</v>
      </c>
      <c r="BP150" s="72">
        <f t="shared" si="41"/>
        <v>0</v>
      </c>
      <c r="BQ150" s="72">
        <f t="shared" si="41"/>
        <v>0</v>
      </c>
      <c r="BR150" s="73">
        <f t="shared" si="41"/>
        <v>0</v>
      </c>
      <c r="BS150" s="1"/>
      <c r="BT150" s="1"/>
      <c r="BU150" s="1"/>
      <c r="BV150" s="1"/>
      <c r="CM150">
        <v>2038</v>
      </c>
    </row>
    <row r="151" spans="1:91" customFormat="1" ht="13.5" customHeight="1" thickBo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31"/>
        <v>0</v>
      </c>
      <c r="AX151" s="72" t="str">
        <f t="shared" si="32"/>
        <v>0</v>
      </c>
      <c r="AY151" s="72" t="str">
        <f t="shared" si="33"/>
        <v>0</v>
      </c>
      <c r="AZ151" s="72" t="str">
        <f t="shared" si="34"/>
        <v>0</v>
      </c>
      <c r="BA151" s="72" t="str">
        <f t="shared" si="35"/>
        <v>0</v>
      </c>
      <c r="BB151" s="72" t="str">
        <f t="shared" si="36"/>
        <v>0</v>
      </c>
      <c r="BC151" s="72" t="str">
        <f t="shared" si="37"/>
        <v>0</v>
      </c>
      <c r="BD151" s="72" t="str">
        <f t="shared" si="38"/>
        <v>0</v>
      </c>
      <c r="BE151" s="72" t="str">
        <f t="shared" si="39"/>
        <v>0</v>
      </c>
      <c r="BF151" s="73" t="str">
        <f t="shared" si="40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42">AZ162+AZ175+AZ188+AZ201</f>
        <v>0</v>
      </c>
      <c r="BM151" s="72">
        <f t="shared" si="42"/>
        <v>0</v>
      </c>
      <c r="BN151" s="72">
        <f t="shared" si="42"/>
        <v>0</v>
      </c>
      <c r="BO151" s="72">
        <f t="shared" si="42"/>
        <v>0</v>
      </c>
      <c r="BP151" s="72">
        <f t="shared" si="42"/>
        <v>0</v>
      </c>
      <c r="BQ151" s="72">
        <f t="shared" si="42"/>
        <v>0</v>
      </c>
      <c r="BR151" s="73">
        <f t="shared" si="42"/>
        <v>0</v>
      </c>
      <c r="BS151" s="1"/>
      <c r="BT151" s="1"/>
      <c r="BU151" s="1"/>
      <c r="BV151" s="1"/>
      <c r="CM151">
        <v>2039</v>
      </c>
    </row>
    <row r="152" spans="1:91" customFormat="1" ht="13.5" customHeight="1" thickBo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31"/>
        <v>0</v>
      </c>
      <c r="AX152" s="72" t="str">
        <f t="shared" si="32"/>
        <v>0</v>
      </c>
      <c r="AY152" s="72" t="str">
        <f t="shared" si="33"/>
        <v>0</v>
      </c>
      <c r="AZ152" s="72" t="str">
        <f t="shared" si="34"/>
        <v>0</v>
      </c>
      <c r="BA152" s="72" t="str">
        <f t="shared" si="35"/>
        <v>0</v>
      </c>
      <c r="BB152" s="72" t="str">
        <f t="shared" si="36"/>
        <v>0</v>
      </c>
      <c r="BC152" s="72" t="str">
        <f t="shared" si="37"/>
        <v>0</v>
      </c>
      <c r="BD152" s="72" t="str">
        <f t="shared" si="38"/>
        <v>0</v>
      </c>
      <c r="BE152" s="72" t="str">
        <f t="shared" si="39"/>
        <v>0</v>
      </c>
      <c r="BF152" s="73" t="str">
        <f t="shared" si="40"/>
        <v>0</v>
      </c>
      <c r="BG152" s="1"/>
      <c r="BH152" s="67"/>
      <c r="BI152" s="72">
        <f t="shared" ref="BI152:BK160" si="43">AW163+AW176+AW189+AW202</f>
        <v>0</v>
      </c>
      <c r="BJ152" s="72">
        <f t="shared" si="43"/>
        <v>0</v>
      </c>
      <c r="BK152" s="72">
        <f>AY163+AY176+AY189+AY202</f>
        <v>0</v>
      </c>
      <c r="BL152" s="72">
        <f t="shared" si="42"/>
        <v>0</v>
      </c>
      <c r="BM152" s="72">
        <f t="shared" si="42"/>
        <v>0</v>
      </c>
      <c r="BN152" s="72">
        <f t="shared" si="42"/>
        <v>0</v>
      </c>
      <c r="BO152" s="72">
        <f t="shared" si="42"/>
        <v>0</v>
      </c>
      <c r="BP152" s="72">
        <f t="shared" si="42"/>
        <v>0</v>
      </c>
      <c r="BQ152" s="72">
        <f t="shared" si="42"/>
        <v>0</v>
      </c>
      <c r="BR152" s="73">
        <f t="shared" si="42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31"/>
        <v>0</v>
      </c>
      <c r="AX153" s="72" t="str">
        <f t="shared" si="32"/>
        <v>0</v>
      </c>
      <c r="AY153" s="72" t="str">
        <f t="shared" si="33"/>
        <v>0</v>
      </c>
      <c r="AZ153" s="72" t="str">
        <f t="shared" si="34"/>
        <v>0</v>
      </c>
      <c r="BA153" s="72" t="str">
        <f t="shared" si="35"/>
        <v>0</v>
      </c>
      <c r="BB153" s="72" t="str">
        <f t="shared" si="36"/>
        <v>0</v>
      </c>
      <c r="BC153" s="72" t="str">
        <f t="shared" si="37"/>
        <v>0</v>
      </c>
      <c r="BD153" s="72" t="str">
        <f t="shared" si="38"/>
        <v>0</v>
      </c>
      <c r="BE153" s="72" t="str">
        <f t="shared" si="39"/>
        <v>0</v>
      </c>
      <c r="BF153" s="73" t="str">
        <f t="shared" si="40"/>
        <v>0</v>
      </c>
      <c r="BG153" s="1"/>
      <c r="BH153" s="67"/>
      <c r="BI153" s="72">
        <f t="shared" si="43"/>
        <v>0</v>
      </c>
      <c r="BJ153" s="72">
        <f t="shared" si="43"/>
        <v>0</v>
      </c>
      <c r="BK153" s="72">
        <f t="shared" si="43"/>
        <v>0</v>
      </c>
      <c r="BL153" s="72">
        <f t="shared" si="42"/>
        <v>0</v>
      </c>
      <c r="BM153" s="72">
        <f t="shared" si="42"/>
        <v>0</v>
      </c>
      <c r="BN153" s="72">
        <f t="shared" si="42"/>
        <v>0</v>
      </c>
      <c r="BO153" s="72">
        <f t="shared" si="42"/>
        <v>0</v>
      </c>
      <c r="BP153" s="72">
        <f t="shared" si="42"/>
        <v>0</v>
      </c>
      <c r="BQ153" s="72">
        <f t="shared" si="42"/>
        <v>0</v>
      </c>
      <c r="BR153" s="73">
        <f t="shared" si="42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31"/>
        <v>0</v>
      </c>
      <c r="AX154" s="72" t="str">
        <f t="shared" si="32"/>
        <v>0</v>
      </c>
      <c r="AY154" s="72" t="str">
        <f t="shared" si="33"/>
        <v>0</v>
      </c>
      <c r="AZ154" s="72" t="str">
        <f t="shared" si="34"/>
        <v>0</v>
      </c>
      <c r="BA154" s="72" t="str">
        <f t="shared" si="35"/>
        <v>0</v>
      </c>
      <c r="BB154" s="72" t="str">
        <f t="shared" si="36"/>
        <v>0</v>
      </c>
      <c r="BC154" s="72" t="str">
        <f t="shared" si="37"/>
        <v>0</v>
      </c>
      <c r="BD154" s="72" t="str">
        <f t="shared" si="38"/>
        <v>0</v>
      </c>
      <c r="BE154" s="72" t="str">
        <f t="shared" si="39"/>
        <v>0</v>
      </c>
      <c r="BF154" s="73" t="str">
        <f t="shared" si="40"/>
        <v>0</v>
      </c>
      <c r="BG154" s="1"/>
      <c r="BH154" s="67"/>
      <c r="BI154" s="72">
        <f t="shared" si="43"/>
        <v>0</v>
      </c>
      <c r="BJ154" s="72">
        <f t="shared" si="43"/>
        <v>0</v>
      </c>
      <c r="BK154" s="72">
        <f t="shared" si="43"/>
        <v>0</v>
      </c>
      <c r="BL154" s="72">
        <f t="shared" si="42"/>
        <v>0</v>
      </c>
      <c r="BM154" s="72">
        <f t="shared" si="42"/>
        <v>0</v>
      </c>
      <c r="BN154" s="72">
        <f t="shared" si="42"/>
        <v>0</v>
      </c>
      <c r="BO154" s="72">
        <f t="shared" si="42"/>
        <v>0</v>
      </c>
      <c r="BP154" s="72">
        <f t="shared" si="42"/>
        <v>0</v>
      </c>
      <c r="BQ154" s="72">
        <f t="shared" si="42"/>
        <v>0</v>
      </c>
      <c r="BR154" s="73">
        <f t="shared" si="42"/>
        <v>0</v>
      </c>
      <c r="BS154" s="1"/>
      <c r="BT154" s="1"/>
      <c r="BU154" s="1"/>
      <c r="BV154" s="1"/>
      <c r="CM154">
        <v>2042</v>
      </c>
    </row>
    <row r="155" spans="1:91" customFormat="1" ht="13.5" customHeight="1" thickBo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31"/>
        <v>0</v>
      </c>
      <c r="AX155" s="72" t="str">
        <f t="shared" si="32"/>
        <v>0</v>
      </c>
      <c r="AY155" s="72" t="str">
        <f t="shared" si="33"/>
        <v>0</v>
      </c>
      <c r="AZ155" s="72" t="str">
        <f t="shared" si="34"/>
        <v>0</v>
      </c>
      <c r="BA155" s="72" t="str">
        <f t="shared" si="35"/>
        <v>0</v>
      </c>
      <c r="BB155" s="72" t="str">
        <f t="shared" si="36"/>
        <v>0</v>
      </c>
      <c r="BC155" s="72" t="str">
        <f t="shared" si="37"/>
        <v>0</v>
      </c>
      <c r="BD155" s="72" t="str">
        <f t="shared" si="38"/>
        <v>0</v>
      </c>
      <c r="BE155" s="72" t="str">
        <f t="shared" si="39"/>
        <v>0</v>
      </c>
      <c r="BF155" s="73" t="str">
        <f t="shared" si="40"/>
        <v>0</v>
      </c>
      <c r="BG155" s="1"/>
      <c r="BH155" s="67"/>
      <c r="BI155" s="72">
        <f t="shared" si="43"/>
        <v>0</v>
      </c>
      <c r="BJ155" s="72">
        <f t="shared" si="43"/>
        <v>0</v>
      </c>
      <c r="BK155" s="72">
        <f t="shared" si="43"/>
        <v>0</v>
      </c>
      <c r="BL155" s="72">
        <f t="shared" si="42"/>
        <v>0</v>
      </c>
      <c r="BM155" s="72">
        <f t="shared" si="42"/>
        <v>0</v>
      </c>
      <c r="BN155" s="72">
        <f t="shared" si="42"/>
        <v>0</v>
      </c>
      <c r="BO155" s="72">
        <f t="shared" si="42"/>
        <v>0</v>
      </c>
      <c r="BP155" s="72">
        <f t="shared" si="42"/>
        <v>0</v>
      </c>
      <c r="BQ155" s="72">
        <f t="shared" si="42"/>
        <v>0</v>
      </c>
      <c r="BR155" s="73">
        <f t="shared" si="42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31"/>
        <v>0</v>
      </c>
      <c r="AX156" s="72" t="str">
        <f t="shared" si="32"/>
        <v>0</v>
      </c>
      <c r="AY156" s="72" t="str">
        <f t="shared" si="33"/>
        <v>0</v>
      </c>
      <c r="AZ156" s="72" t="str">
        <f t="shared" si="34"/>
        <v>0</v>
      </c>
      <c r="BA156" s="72" t="str">
        <f t="shared" si="35"/>
        <v>0</v>
      </c>
      <c r="BB156" s="72" t="str">
        <f t="shared" si="36"/>
        <v>0</v>
      </c>
      <c r="BC156" s="72" t="str">
        <f t="shared" si="37"/>
        <v>0</v>
      </c>
      <c r="BD156" s="72" t="str">
        <f t="shared" si="38"/>
        <v>0</v>
      </c>
      <c r="BE156" s="72" t="str">
        <f t="shared" si="39"/>
        <v>0</v>
      </c>
      <c r="BF156" s="73" t="str">
        <f t="shared" si="40"/>
        <v>0</v>
      </c>
      <c r="BG156" s="1"/>
      <c r="BH156" s="67"/>
      <c r="BI156" s="72">
        <f t="shared" si="43"/>
        <v>0</v>
      </c>
      <c r="BJ156" s="72">
        <f t="shared" si="43"/>
        <v>0</v>
      </c>
      <c r="BK156" s="72">
        <f t="shared" si="43"/>
        <v>0</v>
      </c>
      <c r="BL156" s="72">
        <f t="shared" si="42"/>
        <v>0</v>
      </c>
      <c r="BM156" s="72">
        <f t="shared" si="42"/>
        <v>0</v>
      </c>
      <c r="BN156" s="72">
        <f t="shared" si="42"/>
        <v>0</v>
      </c>
      <c r="BO156" s="72">
        <f t="shared" si="42"/>
        <v>0</v>
      </c>
      <c r="BP156" s="72">
        <f t="shared" si="42"/>
        <v>0</v>
      </c>
      <c r="BQ156" s="72">
        <f t="shared" si="42"/>
        <v>0</v>
      </c>
      <c r="BR156" s="73">
        <f t="shared" si="42"/>
        <v>0</v>
      </c>
      <c r="BS156" s="1"/>
      <c r="BT156" s="1"/>
      <c r="BU156" s="1"/>
      <c r="BV156" s="1"/>
      <c r="CM156">
        <v>2044</v>
      </c>
    </row>
    <row r="157" spans="1:91" customFormat="1" ht="13.5" customHeight="1" thickBo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31"/>
        <v>0</v>
      </c>
      <c r="AX157" s="72" t="str">
        <f t="shared" si="32"/>
        <v>0</v>
      </c>
      <c r="AY157" s="72" t="str">
        <f t="shared" si="33"/>
        <v>0</v>
      </c>
      <c r="AZ157" s="72" t="str">
        <f t="shared" si="34"/>
        <v>0</v>
      </c>
      <c r="BA157" s="72" t="str">
        <f t="shared" si="35"/>
        <v>0</v>
      </c>
      <c r="BB157" s="72" t="str">
        <f t="shared" si="36"/>
        <v>0</v>
      </c>
      <c r="BC157" s="72" t="str">
        <f t="shared" si="37"/>
        <v>0</v>
      </c>
      <c r="BD157" s="72" t="str">
        <f t="shared" si="38"/>
        <v>0</v>
      </c>
      <c r="BE157" s="72" t="str">
        <f t="shared" si="39"/>
        <v>0</v>
      </c>
      <c r="BF157" s="73" t="str">
        <f t="shared" si="40"/>
        <v>0</v>
      </c>
      <c r="BG157" s="1"/>
      <c r="BH157" s="67"/>
      <c r="BI157" s="72">
        <f t="shared" si="43"/>
        <v>0</v>
      </c>
      <c r="BJ157" s="72">
        <f t="shared" si="43"/>
        <v>0</v>
      </c>
      <c r="BK157" s="72">
        <f t="shared" si="43"/>
        <v>0</v>
      </c>
      <c r="BL157" s="72">
        <f t="shared" si="42"/>
        <v>0</v>
      </c>
      <c r="BM157" s="72">
        <f t="shared" si="42"/>
        <v>0</v>
      </c>
      <c r="BN157" s="72">
        <f t="shared" si="42"/>
        <v>0</v>
      </c>
      <c r="BO157" s="72">
        <f t="shared" si="42"/>
        <v>0</v>
      </c>
      <c r="BP157" s="72">
        <f t="shared" si="42"/>
        <v>0</v>
      </c>
      <c r="BQ157" s="72">
        <f t="shared" si="42"/>
        <v>0</v>
      </c>
      <c r="BR157" s="73">
        <f t="shared" si="42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31"/>
        <v>0</v>
      </c>
      <c r="AX158" s="72" t="str">
        <f t="shared" si="32"/>
        <v>0</v>
      </c>
      <c r="AY158" s="72" t="str">
        <f t="shared" si="33"/>
        <v>0</v>
      </c>
      <c r="AZ158" s="72" t="str">
        <f t="shared" si="34"/>
        <v>0</v>
      </c>
      <c r="BA158" s="72" t="str">
        <f t="shared" si="35"/>
        <v>0</v>
      </c>
      <c r="BB158" s="72" t="str">
        <f t="shared" si="36"/>
        <v>0</v>
      </c>
      <c r="BC158" s="72" t="str">
        <f t="shared" si="37"/>
        <v>0</v>
      </c>
      <c r="BD158" s="72" t="str">
        <f t="shared" si="38"/>
        <v>0</v>
      </c>
      <c r="BE158" s="72" t="str">
        <f t="shared" si="39"/>
        <v>0</v>
      </c>
      <c r="BF158" s="73" t="str">
        <f t="shared" si="40"/>
        <v>0</v>
      </c>
      <c r="BG158" s="1"/>
      <c r="BH158" s="67"/>
      <c r="BI158" s="72">
        <f t="shared" si="43"/>
        <v>0</v>
      </c>
      <c r="BJ158" s="72">
        <f t="shared" si="43"/>
        <v>0</v>
      </c>
      <c r="BK158" s="72">
        <f t="shared" si="43"/>
        <v>0</v>
      </c>
      <c r="BL158" s="72">
        <f t="shared" si="42"/>
        <v>0</v>
      </c>
      <c r="BM158" s="72">
        <f t="shared" si="42"/>
        <v>0</v>
      </c>
      <c r="BN158" s="72">
        <f t="shared" si="42"/>
        <v>0</v>
      </c>
      <c r="BO158" s="72">
        <f t="shared" si="42"/>
        <v>0</v>
      </c>
      <c r="BP158" s="72">
        <f t="shared" si="42"/>
        <v>0</v>
      </c>
      <c r="BQ158" s="72">
        <f>BE169+BE182+BE195+BE208</f>
        <v>0</v>
      </c>
      <c r="BR158" s="73">
        <f t="shared" si="42"/>
        <v>0</v>
      </c>
      <c r="BS158" s="1"/>
      <c r="BT158" s="1"/>
      <c r="BU158" s="1"/>
      <c r="BV158" s="1"/>
      <c r="CM158">
        <v>2046</v>
      </c>
    </row>
    <row r="159" spans="1:91" customFormat="1" ht="13.5" customHeight="1" thickBo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43"/>
        <v>0</v>
      </c>
      <c r="BJ159" s="72">
        <f t="shared" si="43"/>
        <v>0</v>
      </c>
      <c r="BK159" s="72">
        <f t="shared" si="43"/>
        <v>0</v>
      </c>
      <c r="BL159" s="72">
        <f t="shared" si="42"/>
        <v>0</v>
      </c>
      <c r="BM159" s="72">
        <f t="shared" si="42"/>
        <v>0</v>
      </c>
      <c r="BN159" s="72">
        <f t="shared" si="42"/>
        <v>0</v>
      </c>
      <c r="BO159" s="72">
        <f t="shared" si="42"/>
        <v>0</v>
      </c>
      <c r="BP159" s="72">
        <f t="shared" si="42"/>
        <v>0</v>
      </c>
      <c r="BQ159" s="72">
        <f t="shared" si="42"/>
        <v>0</v>
      </c>
      <c r="BR159" s="73">
        <f t="shared" si="42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43"/>
        <v>0</v>
      </c>
      <c r="BJ160" s="72">
        <f t="shared" si="43"/>
        <v>0</v>
      </c>
      <c r="BK160" s="72">
        <f t="shared" si="43"/>
        <v>0</v>
      </c>
      <c r="BL160" s="72">
        <f t="shared" si="42"/>
        <v>0</v>
      </c>
      <c r="BM160" s="72">
        <f t="shared" si="42"/>
        <v>0</v>
      </c>
      <c r="BN160" s="72">
        <f t="shared" si="42"/>
        <v>0</v>
      </c>
      <c r="BO160" s="72">
        <f t="shared" si="42"/>
        <v>0</v>
      </c>
      <c r="BP160" s="72">
        <f t="shared" si="42"/>
        <v>0</v>
      </c>
      <c r="BQ160" s="72">
        <f t="shared" si="42"/>
        <v>0</v>
      </c>
      <c r="BR160" s="73">
        <f t="shared" si="42"/>
        <v>0</v>
      </c>
      <c r="BS160" s="1"/>
      <c r="BT160" s="1"/>
      <c r="BU160" s="1"/>
      <c r="BV160" s="1"/>
      <c r="CM160">
        <v>2048</v>
      </c>
    </row>
    <row r="161" spans="31:91" customFormat="1" ht="13.5" customHeight="1" thickBo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44">IF(AND(G65=$W$66,E65=$AL$183),J65,"0")</f>
        <v>0</v>
      </c>
      <c r="AX161" s="72" t="str">
        <f t="shared" ref="AX161:AX171" si="45">IF(AND(G65=$W$67,E65=$AL$183),J65,"0")</f>
        <v>0</v>
      </c>
      <c r="AY161" s="72" t="str">
        <f t="shared" ref="AY161:AY171" si="46">IF(AND(G65=$W$68,E65=$AL$183),J65,"0")</f>
        <v>0</v>
      </c>
      <c r="AZ161" s="72" t="str">
        <f t="shared" ref="AZ161:AZ171" si="47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48">SUM(BJ150+BJ151+BJ152+BJ153+BJ154+BJ155+BJ156+BJ157+BJ158+BJ159)</f>
        <v>0</v>
      </c>
      <c r="BK161" s="82">
        <f t="shared" si="48"/>
        <v>0</v>
      </c>
      <c r="BL161" s="82">
        <f t="shared" si="48"/>
        <v>0</v>
      </c>
      <c r="BM161" s="82">
        <f t="shared" si="48"/>
        <v>0</v>
      </c>
      <c r="BN161" s="82">
        <f t="shared" si="48"/>
        <v>0</v>
      </c>
      <c r="BO161" s="82">
        <f t="shared" si="48"/>
        <v>0</v>
      </c>
      <c r="BP161" s="82">
        <f t="shared" si="48"/>
        <v>0</v>
      </c>
      <c r="BQ161" s="82">
        <f t="shared" si="48"/>
        <v>0</v>
      </c>
      <c r="BR161" s="83">
        <f t="shared" si="48"/>
        <v>0</v>
      </c>
      <c r="BS161" s="1"/>
      <c r="BT161" s="1"/>
      <c r="BU161" s="1"/>
      <c r="BV161" s="1"/>
      <c r="CM161">
        <v>2049</v>
      </c>
    </row>
    <row r="162" spans="31:91" customFormat="1" ht="13.5" customHeight="1" thickBo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44"/>
        <v>0</v>
      </c>
      <c r="AX162" s="72" t="str">
        <f t="shared" si="45"/>
        <v>0</v>
      </c>
      <c r="AY162" s="72" t="str">
        <f t="shared" si="46"/>
        <v>0</v>
      </c>
      <c r="AZ162" s="72" t="str">
        <f t="shared" si="47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44"/>
        <v>0</v>
      </c>
      <c r="AX163" s="72" t="str">
        <f t="shared" si="45"/>
        <v>0</v>
      </c>
      <c r="AY163" s="72" t="str">
        <f t="shared" si="46"/>
        <v>0</v>
      </c>
      <c r="AZ163" s="72" t="str">
        <f t="shared" si="47"/>
        <v>0</v>
      </c>
      <c r="BA163" s="72" t="str">
        <f t="shared" ref="BA163:BA171" si="49">IF(AND(G67=$W$70,E67=$AL$183),J67,"0")</f>
        <v>0</v>
      </c>
      <c r="BB163" s="72" t="str">
        <f t="shared" ref="BB163:BB171" si="50">IF(AND(G67=$W$71,E67=$AL$183),J67,"0")</f>
        <v>0</v>
      </c>
      <c r="BC163" s="72" t="str">
        <f t="shared" ref="BC163:BC171" si="51">IF(AND(G67=$W$72,E67=$AL$183),J67,"0")</f>
        <v>0</v>
      </c>
      <c r="BD163" s="72" t="str">
        <f t="shared" ref="BD163:BD171" si="52">IF(AND(G67=$W$73,E67=$AL$183),J67,"0")</f>
        <v>0</v>
      </c>
      <c r="BE163" s="72" t="str">
        <f t="shared" ref="BE163:BE171" si="53">IF(AND(G67=$W$73,E67=$AL$183),J67,"0")</f>
        <v>0</v>
      </c>
      <c r="BF163" s="73" t="str">
        <f t="shared" ref="BF163:BF171" si="54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44"/>
        <v>0</v>
      </c>
      <c r="AX164" s="72" t="str">
        <f t="shared" si="45"/>
        <v>0</v>
      </c>
      <c r="AY164" s="72" t="str">
        <f t="shared" si="46"/>
        <v>0</v>
      </c>
      <c r="AZ164" s="72" t="str">
        <f t="shared" si="47"/>
        <v>0</v>
      </c>
      <c r="BA164" s="72" t="str">
        <f t="shared" si="49"/>
        <v>0</v>
      </c>
      <c r="BB164" s="72" t="str">
        <f t="shared" si="50"/>
        <v>0</v>
      </c>
      <c r="BC164" s="72" t="str">
        <f t="shared" si="51"/>
        <v>0</v>
      </c>
      <c r="BD164" s="72" t="str">
        <f t="shared" si="52"/>
        <v>0</v>
      </c>
      <c r="BE164" s="72" t="str">
        <f t="shared" si="53"/>
        <v>0</v>
      </c>
      <c r="BF164" s="73" t="str">
        <f t="shared" si="54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44"/>
        <v>0</v>
      </c>
      <c r="AX165" s="72" t="str">
        <f t="shared" si="45"/>
        <v>0</v>
      </c>
      <c r="AY165" s="72" t="str">
        <f t="shared" si="46"/>
        <v>0</v>
      </c>
      <c r="AZ165" s="72" t="str">
        <f t="shared" si="47"/>
        <v>0</v>
      </c>
      <c r="BA165" s="72" t="str">
        <f t="shared" si="49"/>
        <v>0</v>
      </c>
      <c r="BB165" s="72" t="str">
        <f t="shared" si="50"/>
        <v>0</v>
      </c>
      <c r="BC165" s="72" t="str">
        <f t="shared" si="51"/>
        <v>0</v>
      </c>
      <c r="BD165" s="72" t="str">
        <f t="shared" si="52"/>
        <v>0</v>
      </c>
      <c r="BE165" s="72" t="str">
        <f t="shared" si="53"/>
        <v>0</v>
      </c>
      <c r="BF165" s="73" t="str">
        <f t="shared" si="54"/>
        <v>0</v>
      </c>
      <c r="BG165" s="1"/>
      <c r="BH165" s="67"/>
      <c r="BI165" s="1"/>
      <c r="BJ165" s="161" t="str">
        <f t="shared" ref="BJ165:BJ174" si="55">IF(AND(G66=$W$66,K66=$AO$189),J66,"0")</f>
        <v>0</v>
      </c>
      <c r="BK165" s="161" t="str">
        <f t="shared" ref="BK165:BK174" si="56">IF(AND(G66=$W$66,K66=$AO$188),J66,"0")</f>
        <v>0</v>
      </c>
      <c r="BL165" s="161" t="str">
        <f t="shared" ref="BL165:BL174" si="57">IF(AND(G66=$W$66,K66=$AO$187),J66,"0")</f>
        <v>0</v>
      </c>
      <c r="BM165" s="161" t="str">
        <f t="shared" ref="BM165:BM174" si="58">IF(AND(G66=$W$66,K66=$AO$186),J66,"0")</f>
        <v>0</v>
      </c>
      <c r="BN165" s="161" t="str">
        <f t="shared" ref="BN165:BN174" si="59">IF(AND(G66=$W$66,K66=$AO$185),J66,"0")</f>
        <v>0</v>
      </c>
      <c r="BO165" s="161" t="str">
        <f t="shared" ref="BO165:BO174" si="60">IF(AND(G66=$W$66,K66=$AO$184),J66,"0")</f>
        <v>0</v>
      </c>
      <c r="BP165" s="161" t="str">
        <f t="shared" ref="BP165:BP174" si="61">IF(AND(G66=$W$66,K66=$AO$183),J66,"0")</f>
        <v>0</v>
      </c>
      <c r="BQ165" s="161" t="str">
        <f t="shared" ref="BQ165:BQ174" si="62">IF(AND(G66=$W$66,K66=$AO$182),J66,"0")</f>
        <v>0</v>
      </c>
      <c r="BR165" s="161" t="str">
        <f t="shared" ref="BR165:BR174" si="63">IF(AND(G66=$W$66,K66=$AO$181),J66,"0")</f>
        <v>0</v>
      </c>
      <c r="BS165" s="161" t="str">
        <f t="shared" ref="BS165:BS174" si="64">IF(AND(G66=$W$66,K66=$AO$180),J66,"0")</f>
        <v>0</v>
      </c>
      <c r="BT165" s="161" t="str">
        <f t="shared" ref="BT165:BT174" si="65">IF(AND(G66=$W$66,K66=$AO$179),J66,"0")</f>
        <v>0</v>
      </c>
      <c r="BU165" s="161" t="str">
        <f t="shared" ref="BU165:BU174" si="66">IF(AND(G66=$W$66,K66=$AO$178),J66,"0")</f>
        <v>0</v>
      </c>
      <c r="BV165" s="161" t="str">
        <f t="shared" ref="BV165:BV174" si="67">IF(AND(G66=$W$66,K66=$AO$177),J66,"0")</f>
        <v>0</v>
      </c>
      <c r="BW165" s="161" t="str">
        <f t="shared" ref="BW165:BW174" si="68">IF(AND(G66=$W$66,K66=$AO$176),J66,"0")</f>
        <v>0</v>
      </c>
      <c r="BX165" s="339" t="str">
        <f t="shared" ref="BX165:BX174" si="69">IF(AND(G66=$W$66,K66=$AO$175),J66,"0")</f>
        <v>0</v>
      </c>
      <c r="BY165" s="339" t="str">
        <f t="shared" ref="BY165:BY174" si="70">IF(AND(G66=$W$66,K66=$AO$174),J66,"0")</f>
        <v>0</v>
      </c>
      <c r="BZ165" s="339" t="str">
        <f t="shared" ref="BZ165:BZ174" si="71">IF(AND(G66=$W$66,K66=$AO$173),J66,"0")</f>
        <v>0</v>
      </c>
      <c r="CA165" s="161" t="str">
        <f t="shared" ref="CA165:CA174" si="72">IF(AND(G66=$W$66,K66=$AO$172),J66,"0")</f>
        <v>0</v>
      </c>
      <c r="CB165" s="340" t="str">
        <f t="shared" ref="CB165:CB174" si="73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44"/>
        <v>0</v>
      </c>
      <c r="AX166" s="72" t="str">
        <f t="shared" si="45"/>
        <v>0</v>
      </c>
      <c r="AY166" s="72" t="str">
        <f t="shared" si="46"/>
        <v>0</v>
      </c>
      <c r="AZ166" s="72" t="str">
        <f t="shared" si="47"/>
        <v>0</v>
      </c>
      <c r="BA166" s="72" t="str">
        <f t="shared" si="49"/>
        <v>0</v>
      </c>
      <c r="BB166" s="72" t="str">
        <f t="shared" si="50"/>
        <v>0</v>
      </c>
      <c r="BC166" s="72" t="str">
        <f t="shared" si="51"/>
        <v>0</v>
      </c>
      <c r="BD166" s="72" t="str">
        <f t="shared" si="52"/>
        <v>0</v>
      </c>
      <c r="BE166" s="72" t="str">
        <f t="shared" si="53"/>
        <v>0</v>
      </c>
      <c r="BF166" s="73" t="str">
        <f t="shared" si="54"/>
        <v>0</v>
      </c>
      <c r="BG166" s="1"/>
      <c r="BH166" s="67"/>
      <c r="BI166" s="1"/>
      <c r="BJ166" s="161" t="str">
        <f t="shared" si="55"/>
        <v>0</v>
      </c>
      <c r="BK166" s="161" t="str">
        <f t="shared" si="56"/>
        <v>0</v>
      </c>
      <c r="BL166" s="161" t="str">
        <f t="shared" si="57"/>
        <v>0</v>
      </c>
      <c r="BM166" s="161" t="str">
        <f t="shared" si="58"/>
        <v>0</v>
      </c>
      <c r="BN166" s="161" t="str">
        <f t="shared" si="59"/>
        <v>0</v>
      </c>
      <c r="BO166" s="161" t="str">
        <f t="shared" si="60"/>
        <v>0</v>
      </c>
      <c r="BP166" s="161" t="str">
        <f t="shared" si="61"/>
        <v>0</v>
      </c>
      <c r="BQ166" s="161" t="str">
        <f t="shared" si="62"/>
        <v>0</v>
      </c>
      <c r="BR166" s="161" t="str">
        <f t="shared" si="63"/>
        <v>0</v>
      </c>
      <c r="BS166" s="161" t="str">
        <f t="shared" si="64"/>
        <v>0</v>
      </c>
      <c r="BT166" s="161" t="str">
        <f t="shared" si="65"/>
        <v>0</v>
      </c>
      <c r="BU166" s="161" t="str">
        <f t="shared" si="66"/>
        <v>0</v>
      </c>
      <c r="BV166" s="161" t="str">
        <f t="shared" si="67"/>
        <v>0</v>
      </c>
      <c r="BW166" s="161" t="str">
        <f t="shared" si="68"/>
        <v>0</v>
      </c>
      <c r="BX166" s="339" t="str">
        <f t="shared" si="69"/>
        <v>0</v>
      </c>
      <c r="BY166" s="339" t="str">
        <f t="shared" si="70"/>
        <v>0</v>
      </c>
      <c r="BZ166" s="339" t="str">
        <f t="shared" si="71"/>
        <v>0</v>
      </c>
      <c r="CA166" s="161" t="str">
        <f t="shared" si="72"/>
        <v>0</v>
      </c>
      <c r="CB166" s="340" t="str">
        <f t="shared" si="73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44"/>
        <v>0</v>
      </c>
      <c r="AX167" s="72" t="str">
        <f t="shared" si="45"/>
        <v>0</v>
      </c>
      <c r="AY167" s="72" t="str">
        <f t="shared" si="46"/>
        <v>0</v>
      </c>
      <c r="AZ167" s="72" t="str">
        <f t="shared" si="47"/>
        <v>0</v>
      </c>
      <c r="BA167" s="72" t="str">
        <f t="shared" si="49"/>
        <v>0</v>
      </c>
      <c r="BB167" s="72" t="str">
        <f t="shared" si="50"/>
        <v>0</v>
      </c>
      <c r="BC167" s="72" t="str">
        <f t="shared" si="51"/>
        <v>0</v>
      </c>
      <c r="BD167" s="72" t="str">
        <f t="shared" si="52"/>
        <v>0</v>
      </c>
      <c r="BE167" s="72" t="str">
        <f t="shared" si="53"/>
        <v>0</v>
      </c>
      <c r="BF167" s="73" t="str">
        <f t="shared" si="54"/>
        <v>0</v>
      </c>
      <c r="BG167" s="1"/>
      <c r="BH167" s="67"/>
      <c r="BI167" s="1"/>
      <c r="BJ167" s="161" t="str">
        <f t="shared" si="55"/>
        <v>0</v>
      </c>
      <c r="BK167" s="161" t="str">
        <f t="shared" si="56"/>
        <v>0</v>
      </c>
      <c r="BL167" s="161" t="str">
        <f t="shared" si="57"/>
        <v>0</v>
      </c>
      <c r="BM167" s="161" t="str">
        <f t="shared" si="58"/>
        <v>0</v>
      </c>
      <c r="BN167" s="161" t="str">
        <f t="shared" si="59"/>
        <v>0</v>
      </c>
      <c r="BO167" s="161" t="str">
        <f t="shared" si="60"/>
        <v>0</v>
      </c>
      <c r="BP167" s="161" t="str">
        <f t="shared" si="61"/>
        <v>0</v>
      </c>
      <c r="BQ167" s="161" t="str">
        <f t="shared" si="62"/>
        <v>0</v>
      </c>
      <c r="BR167" s="161" t="str">
        <f t="shared" si="63"/>
        <v>0</v>
      </c>
      <c r="BS167" s="161" t="str">
        <f t="shared" si="64"/>
        <v>0</v>
      </c>
      <c r="BT167" s="161" t="str">
        <f t="shared" si="65"/>
        <v>0</v>
      </c>
      <c r="BU167" s="161" t="str">
        <f t="shared" si="66"/>
        <v>0</v>
      </c>
      <c r="BV167" s="161" t="str">
        <f t="shared" si="67"/>
        <v>0</v>
      </c>
      <c r="BW167" s="161" t="str">
        <f t="shared" si="68"/>
        <v>0</v>
      </c>
      <c r="BX167" s="339" t="str">
        <f t="shared" si="69"/>
        <v>0</v>
      </c>
      <c r="BY167" s="339" t="str">
        <f t="shared" si="70"/>
        <v>0</v>
      </c>
      <c r="BZ167" s="339" t="str">
        <f t="shared" si="71"/>
        <v>0</v>
      </c>
      <c r="CA167" s="161" t="str">
        <f t="shared" si="72"/>
        <v>0</v>
      </c>
      <c r="CB167" s="340" t="str">
        <f t="shared" si="73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44"/>
        <v>0</v>
      </c>
      <c r="AX168" s="72" t="str">
        <f t="shared" si="45"/>
        <v>0</v>
      </c>
      <c r="AY168" s="72" t="str">
        <f t="shared" si="46"/>
        <v>0</v>
      </c>
      <c r="AZ168" s="72" t="str">
        <f t="shared" si="47"/>
        <v>0</v>
      </c>
      <c r="BA168" s="72" t="str">
        <f t="shared" si="49"/>
        <v>0</v>
      </c>
      <c r="BB168" s="72" t="str">
        <f t="shared" si="50"/>
        <v>0</v>
      </c>
      <c r="BC168" s="72" t="str">
        <f t="shared" si="51"/>
        <v>0</v>
      </c>
      <c r="BD168" s="72" t="str">
        <f t="shared" si="52"/>
        <v>0</v>
      </c>
      <c r="BE168" s="72" t="str">
        <f t="shared" si="53"/>
        <v>0</v>
      </c>
      <c r="BF168" s="73" t="str">
        <f t="shared" si="54"/>
        <v>0</v>
      </c>
      <c r="BG168" s="1"/>
      <c r="BH168" s="67"/>
      <c r="BI168" s="1"/>
      <c r="BJ168" s="161" t="str">
        <f t="shared" si="55"/>
        <v>0</v>
      </c>
      <c r="BK168" s="161" t="str">
        <f t="shared" si="56"/>
        <v>0</v>
      </c>
      <c r="BL168" s="161" t="str">
        <f t="shared" si="57"/>
        <v>0</v>
      </c>
      <c r="BM168" s="161" t="str">
        <f t="shared" si="58"/>
        <v>0</v>
      </c>
      <c r="BN168" s="161" t="str">
        <f t="shared" si="59"/>
        <v>0</v>
      </c>
      <c r="BO168" s="161" t="str">
        <f t="shared" si="60"/>
        <v>0</v>
      </c>
      <c r="BP168" s="161" t="str">
        <f t="shared" si="61"/>
        <v>0</v>
      </c>
      <c r="BQ168" s="161" t="str">
        <f t="shared" si="62"/>
        <v>0</v>
      </c>
      <c r="BR168" s="161" t="str">
        <f t="shared" si="63"/>
        <v>0</v>
      </c>
      <c r="BS168" s="161" t="str">
        <f t="shared" si="64"/>
        <v>0</v>
      </c>
      <c r="BT168" s="161" t="str">
        <f t="shared" si="65"/>
        <v>0</v>
      </c>
      <c r="BU168" s="161" t="str">
        <f t="shared" si="66"/>
        <v>0</v>
      </c>
      <c r="BV168" s="161" t="str">
        <f t="shared" si="67"/>
        <v>0</v>
      </c>
      <c r="BW168" s="161" t="str">
        <f t="shared" si="68"/>
        <v>0</v>
      </c>
      <c r="BX168" s="339" t="str">
        <f t="shared" si="69"/>
        <v>0</v>
      </c>
      <c r="BY168" s="339" t="str">
        <f t="shared" si="70"/>
        <v>0</v>
      </c>
      <c r="BZ168" s="339" t="str">
        <f t="shared" si="71"/>
        <v>0</v>
      </c>
      <c r="CA168" s="161" t="str">
        <f t="shared" si="72"/>
        <v>0</v>
      </c>
      <c r="CB168" s="340" t="str">
        <f t="shared" si="73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44"/>
        <v>0</v>
      </c>
      <c r="AX169" s="72" t="str">
        <f t="shared" si="45"/>
        <v>0</v>
      </c>
      <c r="AY169" s="72" t="str">
        <f t="shared" si="46"/>
        <v>0</v>
      </c>
      <c r="AZ169" s="72" t="str">
        <f t="shared" si="47"/>
        <v>0</v>
      </c>
      <c r="BA169" s="72" t="str">
        <f t="shared" si="49"/>
        <v>0</v>
      </c>
      <c r="BB169" s="72" t="str">
        <f t="shared" si="50"/>
        <v>0</v>
      </c>
      <c r="BC169" s="72" t="str">
        <f t="shared" si="51"/>
        <v>0</v>
      </c>
      <c r="BD169" s="72" t="str">
        <f t="shared" si="52"/>
        <v>0</v>
      </c>
      <c r="BE169" s="72" t="str">
        <f t="shared" si="53"/>
        <v>0</v>
      </c>
      <c r="BF169" s="73" t="str">
        <f t="shared" si="54"/>
        <v>0</v>
      </c>
      <c r="BG169" s="1"/>
      <c r="BH169" s="67"/>
      <c r="BI169" s="1"/>
      <c r="BJ169" s="161" t="str">
        <f t="shared" si="55"/>
        <v>0</v>
      </c>
      <c r="BK169" s="161" t="str">
        <f t="shared" si="56"/>
        <v>0</v>
      </c>
      <c r="BL169" s="161" t="str">
        <f t="shared" si="57"/>
        <v>0</v>
      </c>
      <c r="BM169" s="161" t="str">
        <f t="shared" si="58"/>
        <v>0</v>
      </c>
      <c r="BN169" s="161" t="str">
        <f t="shared" si="59"/>
        <v>0</v>
      </c>
      <c r="BO169" s="161" t="str">
        <f t="shared" si="60"/>
        <v>0</v>
      </c>
      <c r="BP169" s="161" t="str">
        <f t="shared" si="61"/>
        <v>0</v>
      </c>
      <c r="BQ169" s="161" t="str">
        <f t="shared" si="62"/>
        <v>0</v>
      </c>
      <c r="BR169" s="161" t="str">
        <f t="shared" si="63"/>
        <v>0</v>
      </c>
      <c r="BS169" s="161" t="str">
        <f t="shared" si="64"/>
        <v>0</v>
      </c>
      <c r="BT169" s="161" t="str">
        <f t="shared" si="65"/>
        <v>0</v>
      </c>
      <c r="BU169" s="161" t="str">
        <f t="shared" si="66"/>
        <v>0</v>
      </c>
      <c r="BV169" s="161" t="str">
        <f t="shared" si="67"/>
        <v>0</v>
      </c>
      <c r="BW169" s="161" t="str">
        <f t="shared" si="68"/>
        <v>0</v>
      </c>
      <c r="BX169" s="339" t="str">
        <f t="shared" si="69"/>
        <v>0</v>
      </c>
      <c r="BY169" s="339" t="str">
        <f t="shared" si="70"/>
        <v>0</v>
      </c>
      <c r="BZ169" s="339" t="str">
        <f t="shared" si="71"/>
        <v>0</v>
      </c>
      <c r="CA169" s="161" t="str">
        <f t="shared" si="72"/>
        <v>0</v>
      </c>
      <c r="CB169" s="340" t="str">
        <f t="shared" si="73"/>
        <v>0</v>
      </c>
      <c r="CM169">
        <v>2057</v>
      </c>
    </row>
    <row r="170" spans="31:91" customFormat="1" ht="13.5" customHeight="1" thickBo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44"/>
        <v>0</v>
      </c>
      <c r="AX170" s="72" t="str">
        <f t="shared" si="45"/>
        <v>0</v>
      </c>
      <c r="AY170" s="72" t="str">
        <f t="shared" si="46"/>
        <v>0</v>
      </c>
      <c r="AZ170" s="72" t="str">
        <f t="shared" si="47"/>
        <v>0</v>
      </c>
      <c r="BA170" s="72" t="str">
        <f t="shared" si="49"/>
        <v>0</v>
      </c>
      <c r="BB170" s="72" t="str">
        <f t="shared" si="50"/>
        <v>0</v>
      </c>
      <c r="BC170" s="72" t="str">
        <f t="shared" si="51"/>
        <v>0</v>
      </c>
      <c r="BD170" s="72" t="str">
        <f t="shared" si="52"/>
        <v>0</v>
      </c>
      <c r="BE170" s="72" t="str">
        <f t="shared" si="53"/>
        <v>0</v>
      </c>
      <c r="BF170" s="73" t="str">
        <f t="shared" si="54"/>
        <v>0</v>
      </c>
      <c r="BG170" s="1"/>
      <c r="BH170" s="67"/>
      <c r="BI170" s="1"/>
      <c r="BJ170" s="161" t="str">
        <f t="shared" si="55"/>
        <v>0</v>
      </c>
      <c r="BK170" s="161" t="str">
        <f t="shared" si="56"/>
        <v>0</v>
      </c>
      <c r="BL170" s="161" t="str">
        <f t="shared" si="57"/>
        <v>0</v>
      </c>
      <c r="BM170" s="161" t="str">
        <f t="shared" si="58"/>
        <v>0</v>
      </c>
      <c r="BN170" s="161" t="str">
        <f t="shared" si="59"/>
        <v>0</v>
      </c>
      <c r="BO170" s="161" t="str">
        <f t="shared" si="60"/>
        <v>0</v>
      </c>
      <c r="BP170" s="161" t="str">
        <f t="shared" si="61"/>
        <v>0</v>
      </c>
      <c r="BQ170" s="161" t="str">
        <f t="shared" si="62"/>
        <v>0</v>
      </c>
      <c r="BR170" s="161" t="str">
        <f t="shared" si="63"/>
        <v>0</v>
      </c>
      <c r="BS170" s="161" t="str">
        <f t="shared" si="64"/>
        <v>0</v>
      </c>
      <c r="BT170" s="161" t="str">
        <f t="shared" si="65"/>
        <v>0</v>
      </c>
      <c r="BU170" s="161" t="str">
        <f t="shared" si="66"/>
        <v>0</v>
      </c>
      <c r="BV170" s="161" t="str">
        <f t="shared" si="67"/>
        <v>0</v>
      </c>
      <c r="BW170" s="161" t="str">
        <f t="shared" si="68"/>
        <v>0</v>
      </c>
      <c r="BX170" s="339" t="str">
        <f t="shared" si="69"/>
        <v>0</v>
      </c>
      <c r="BY170" s="339" t="str">
        <f t="shared" si="70"/>
        <v>0</v>
      </c>
      <c r="BZ170" s="339" t="str">
        <f t="shared" si="71"/>
        <v>0</v>
      </c>
      <c r="CA170" s="161" t="str">
        <f t="shared" si="72"/>
        <v>0</v>
      </c>
      <c r="CB170" s="340" t="str">
        <f t="shared" si="73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44"/>
        <v>0</v>
      </c>
      <c r="AX171" s="72" t="str">
        <f t="shared" si="45"/>
        <v>0</v>
      </c>
      <c r="AY171" s="72" t="str">
        <f t="shared" si="46"/>
        <v>0</v>
      </c>
      <c r="AZ171" s="72" t="str">
        <f t="shared" si="47"/>
        <v>0</v>
      </c>
      <c r="BA171" s="72" t="str">
        <f t="shared" si="49"/>
        <v>0</v>
      </c>
      <c r="BB171" s="72" t="str">
        <f t="shared" si="50"/>
        <v>0</v>
      </c>
      <c r="BC171" s="72" t="str">
        <f t="shared" si="51"/>
        <v>0</v>
      </c>
      <c r="BD171" s="72" t="str">
        <f t="shared" si="52"/>
        <v>0</v>
      </c>
      <c r="BE171" s="72" t="str">
        <f t="shared" si="53"/>
        <v>0</v>
      </c>
      <c r="BF171" s="73" t="str">
        <f t="shared" si="54"/>
        <v>0</v>
      </c>
      <c r="BG171" s="1"/>
      <c r="BH171" s="67"/>
      <c r="BI171" s="1"/>
      <c r="BJ171" s="161" t="str">
        <f t="shared" si="55"/>
        <v>0</v>
      </c>
      <c r="BK171" s="161" t="str">
        <f t="shared" si="56"/>
        <v>0</v>
      </c>
      <c r="BL171" s="161" t="str">
        <f t="shared" si="57"/>
        <v>0</v>
      </c>
      <c r="BM171" s="161" t="str">
        <f t="shared" si="58"/>
        <v>0</v>
      </c>
      <c r="BN171" s="161" t="str">
        <f t="shared" si="59"/>
        <v>0</v>
      </c>
      <c r="BO171" s="161" t="str">
        <f t="shared" si="60"/>
        <v>0</v>
      </c>
      <c r="BP171" s="161" t="str">
        <f t="shared" si="61"/>
        <v>0</v>
      </c>
      <c r="BQ171" s="161" t="str">
        <f t="shared" si="62"/>
        <v>0</v>
      </c>
      <c r="BR171" s="161" t="str">
        <f t="shared" si="63"/>
        <v>0</v>
      </c>
      <c r="BS171" s="161" t="str">
        <f t="shared" si="64"/>
        <v>0</v>
      </c>
      <c r="BT171" s="161" t="str">
        <f t="shared" si="65"/>
        <v>0</v>
      </c>
      <c r="BU171" s="161" t="str">
        <f t="shared" si="66"/>
        <v>0</v>
      </c>
      <c r="BV171" s="161" t="str">
        <f t="shared" si="67"/>
        <v>0</v>
      </c>
      <c r="BW171" s="161" t="str">
        <f t="shared" si="68"/>
        <v>0</v>
      </c>
      <c r="BX171" s="339" t="str">
        <f t="shared" si="69"/>
        <v>0</v>
      </c>
      <c r="BY171" s="339" t="str">
        <f t="shared" si="70"/>
        <v>0</v>
      </c>
      <c r="BZ171" s="339" t="str">
        <f t="shared" si="71"/>
        <v>0</v>
      </c>
      <c r="CA171" s="161" t="str">
        <f t="shared" si="72"/>
        <v>0</v>
      </c>
      <c r="CB171" s="340" t="str">
        <f t="shared" si="73"/>
        <v>0</v>
      </c>
      <c r="CM171">
        <v>2059</v>
      </c>
    </row>
    <row r="172" spans="31:91" customFormat="1" ht="13.5" customHeight="1" thickBo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55"/>
        <v>0</v>
      </c>
      <c r="BK172" s="161" t="str">
        <f t="shared" si="56"/>
        <v>0</v>
      </c>
      <c r="BL172" s="161" t="str">
        <f t="shared" si="57"/>
        <v>0</v>
      </c>
      <c r="BM172" s="161" t="str">
        <f t="shared" si="58"/>
        <v>0</v>
      </c>
      <c r="BN172" s="161" t="str">
        <f t="shared" si="59"/>
        <v>0</v>
      </c>
      <c r="BO172" s="161" t="str">
        <f t="shared" si="60"/>
        <v>0</v>
      </c>
      <c r="BP172" s="161" t="str">
        <f t="shared" si="61"/>
        <v>0</v>
      </c>
      <c r="BQ172" s="161" t="str">
        <f t="shared" si="62"/>
        <v>0</v>
      </c>
      <c r="BR172" s="161" t="str">
        <f t="shared" si="63"/>
        <v>0</v>
      </c>
      <c r="BS172" s="161" t="str">
        <f t="shared" si="64"/>
        <v>0</v>
      </c>
      <c r="BT172" s="161" t="str">
        <f t="shared" si="65"/>
        <v>0</v>
      </c>
      <c r="BU172" s="161" t="str">
        <f t="shared" si="66"/>
        <v>0</v>
      </c>
      <c r="BV172" s="161" t="str">
        <f t="shared" si="67"/>
        <v>0</v>
      </c>
      <c r="BW172" s="161" t="str">
        <f t="shared" si="68"/>
        <v>0</v>
      </c>
      <c r="BX172" s="339" t="str">
        <f t="shared" si="69"/>
        <v>0</v>
      </c>
      <c r="BY172" s="339" t="str">
        <f t="shared" si="70"/>
        <v>0</v>
      </c>
      <c r="BZ172" s="339" t="str">
        <f t="shared" si="71"/>
        <v>0</v>
      </c>
      <c r="CA172" s="161" t="str">
        <f t="shared" si="72"/>
        <v>0</v>
      </c>
      <c r="CB172" s="340" t="str">
        <f t="shared" si="73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55"/>
        <v>0</v>
      </c>
      <c r="BK173" s="161" t="str">
        <f t="shared" si="56"/>
        <v>0</v>
      </c>
      <c r="BL173" s="161" t="str">
        <f t="shared" si="57"/>
        <v>0</v>
      </c>
      <c r="BM173" s="161" t="str">
        <f t="shared" si="58"/>
        <v>0</v>
      </c>
      <c r="BN173" s="161" t="str">
        <f t="shared" si="59"/>
        <v>0</v>
      </c>
      <c r="BO173" s="161" t="str">
        <f t="shared" si="60"/>
        <v>0</v>
      </c>
      <c r="BP173" s="161" t="str">
        <f t="shared" si="61"/>
        <v>0</v>
      </c>
      <c r="BQ173" s="161" t="str">
        <f t="shared" si="62"/>
        <v>0</v>
      </c>
      <c r="BR173" s="161" t="str">
        <f t="shared" si="63"/>
        <v>0</v>
      </c>
      <c r="BS173" s="161" t="str">
        <f t="shared" si="64"/>
        <v>0</v>
      </c>
      <c r="BT173" s="161" t="str">
        <f t="shared" si="65"/>
        <v>0</v>
      </c>
      <c r="BU173" s="161" t="str">
        <f t="shared" si="66"/>
        <v>0</v>
      </c>
      <c r="BV173" s="161" t="str">
        <f t="shared" si="67"/>
        <v>0</v>
      </c>
      <c r="BW173" s="161" t="str">
        <f t="shared" si="68"/>
        <v>0</v>
      </c>
      <c r="BX173" s="339" t="str">
        <f t="shared" si="69"/>
        <v>0</v>
      </c>
      <c r="BY173" s="339" t="str">
        <f t="shared" si="70"/>
        <v>0</v>
      </c>
      <c r="BZ173" s="339" t="str">
        <f t="shared" si="71"/>
        <v>0</v>
      </c>
      <c r="CA173" s="161" t="str">
        <f t="shared" si="72"/>
        <v>0</v>
      </c>
      <c r="CB173" s="340" t="str">
        <f t="shared" si="73"/>
        <v>0</v>
      </c>
    </row>
    <row r="174" spans="31:91" customFormat="1" ht="13.5" customHeight="1" thickBo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74">IF(AND(G65=$W$66,E65=$AL$184),J65,"0")</f>
        <v>0</v>
      </c>
      <c r="AX174" s="72" t="str">
        <f>IF(AND(G65=$W$67,E65=$AL$184),J65,"0")</f>
        <v>0</v>
      </c>
      <c r="AY174" s="72" t="str">
        <f t="shared" ref="AY174:AY184" si="75">IF(AND(G65=$W$68,E65=$AL$184),J65,"0")</f>
        <v>0</v>
      </c>
      <c r="AZ174" s="72" t="str">
        <f t="shared" ref="AZ174:AZ184" si="76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 t="str">
        <f>IF(AND(G65=$W$74,E65=$AL$184),J65,"0")</f>
        <v>0</v>
      </c>
      <c r="BF174" s="73" t="str">
        <f>IF(AND(G65=$W$75,E65=$AL$184),J65,"0")</f>
        <v>0</v>
      </c>
      <c r="BG174" s="1"/>
      <c r="BH174" s="67"/>
      <c r="BI174" s="1"/>
      <c r="BJ174" s="161" t="str">
        <f t="shared" si="55"/>
        <v>0</v>
      </c>
      <c r="BK174" s="161" t="str">
        <f t="shared" si="56"/>
        <v>0</v>
      </c>
      <c r="BL174" s="161" t="str">
        <f t="shared" si="57"/>
        <v>0</v>
      </c>
      <c r="BM174" s="161" t="str">
        <f t="shared" si="58"/>
        <v>0</v>
      </c>
      <c r="BN174" s="161" t="str">
        <f t="shared" si="59"/>
        <v>0</v>
      </c>
      <c r="BO174" s="161" t="str">
        <f t="shared" si="60"/>
        <v>0</v>
      </c>
      <c r="BP174" s="161" t="str">
        <f t="shared" si="61"/>
        <v>0</v>
      </c>
      <c r="BQ174" s="161" t="str">
        <f t="shared" si="62"/>
        <v>0</v>
      </c>
      <c r="BR174" s="161" t="str">
        <f t="shared" si="63"/>
        <v>0</v>
      </c>
      <c r="BS174" s="161" t="str">
        <f t="shared" si="64"/>
        <v>0</v>
      </c>
      <c r="BT174" s="161" t="str">
        <f t="shared" si="65"/>
        <v>0</v>
      </c>
      <c r="BU174" s="161" t="str">
        <f t="shared" si="66"/>
        <v>0</v>
      </c>
      <c r="BV174" s="161" t="str">
        <f t="shared" si="67"/>
        <v>0</v>
      </c>
      <c r="BW174" s="161" t="str">
        <f t="shared" si="68"/>
        <v>0</v>
      </c>
      <c r="BX174" s="339" t="str">
        <f t="shared" si="69"/>
        <v>0</v>
      </c>
      <c r="BY174" s="339" t="str">
        <f t="shared" si="70"/>
        <v>0</v>
      </c>
      <c r="BZ174" s="339" t="str">
        <f t="shared" si="71"/>
        <v>0</v>
      </c>
      <c r="CA174" s="161" t="str">
        <f t="shared" si="72"/>
        <v>0</v>
      </c>
      <c r="CB174" s="340" t="str">
        <f t="shared" si="73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74"/>
        <v>0</v>
      </c>
      <c r="AX175" s="72" t="str">
        <f t="shared" ref="AX175:AX184" si="77">IF(AND(G66=$W$67,E66=$AL$184),J66,"0")</f>
        <v>0</v>
      </c>
      <c r="AY175" s="72" t="str">
        <f t="shared" si="75"/>
        <v>0</v>
      </c>
      <c r="AZ175" s="72" t="str">
        <f t="shared" si="76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78">SUM(BJ164:BJ174)</f>
        <v>0</v>
      </c>
      <c r="BK175" s="1">
        <f t="shared" si="78"/>
        <v>0</v>
      </c>
      <c r="BL175" s="1">
        <f t="shared" si="78"/>
        <v>0</v>
      </c>
      <c r="BM175" s="1">
        <f t="shared" si="78"/>
        <v>0</v>
      </c>
      <c r="BN175" s="1">
        <f t="shared" si="78"/>
        <v>0</v>
      </c>
      <c r="BO175" s="1">
        <f t="shared" si="78"/>
        <v>0</v>
      </c>
      <c r="BP175" s="1">
        <f t="shared" si="78"/>
        <v>0</v>
      </c>
      <c r="BQ175" s="1">
        <f t="shared" si="78"/>
        <v>0</v>
      </c>
      <c r="BR175" s="1">
        <f t="shared" si="78"/>
        <v>0</v>
      </c>
      <c r="BS175" s="1">
        <f t="shared" si="78"/>
        <v>0</v>
      </c>
      <c r="BT175" s="1">
        <f t="shared" si="78"/>
        <v>0</v>
      </c>
      <c r="BU175" s="1">
        <f t="shared" si="78"/>
        <v>0</v>
      </c>
      <c r="BV175" s="1">
        <f t="shared" si="78"/>
        <v>0</v>
      </c>
      <c r="BW175" s="1">
        <f>SUM(BW164:BW174)</f>
        <v>0</v>
      </c>
      <c r="BX175" s="1">
        <f>SUM(BX164:BX174)</f>
        <v>0</v>
      </c>
      <c r="BY175" s="1">
        <f t="shared" ref="BY175:CB175" si="79">SUM(BY164:BY174)</f>
        <v>0</v>
      </c>
      <c r="BZ175" s="1">
        <f t="shared" si="79"/>
        <v>0</v>
      </c>
      <c r="CA175" s="1">
        <f t="shared" si="79"/>
        <v>0</v>
      </c>
      <c r="CB175" s="68">
        <f t="shared" si="79"/>
        <v>0</v>
      </c>
    </row>
    <row r="176" spans="31:91" customFormat="1" ht="13.5" customHeight="1" thickBo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74"/>
        <v>0</v>
      </c>
      <c r="AX176" s="72" t="str">
        <f t="shared" si="77"/>
        <v>0</v>
      </c>
      <c r="AY176" s="72" t="str">
        <f t="shared" si="75"/>
        <v>0</v>
      </c>
      <c r="AZ176" s="72" t="str">
        <f t="shared" si="76"/>
        <v>0</v>
      </c>
      <c r="BA176" s="72" t="str">
        <f t="shared" ref="BA176:BA184" si="80">IF(AND(G67=$W$70,E67=$AL$184),J67,"0")</f>
        <v>0</v>
      </c>
      <c r="BB176" s="72" t="str">
        <f t="shared" ref="BB176:BB184" si="81">IF(AND(G67=$W$71,E67=$AL$184),J67,"0")</f>
        <v>0</v>
      </c>
      <c r="BC176" s="72" t="str">
        <f t="shared" ref="BC176:BC184" si="82">IF(AND(G67=$W$72,E67=$AL$184),J67,"0")</f>
        <v>0</v>
      </c>
      <c r="BD176" s="72" t="str">
        <f t="shared" ref="BD176:BD184" si="83">IF(AND(G67=$W$73,E67=$AL$184),J67,"0")</f>
        <v>0</v>
      </c>
      <c r="BE176" s="72" t="str">
        <f t="shared" ref="BE176:BE184" si="84">IF(AND(G67=$W$74,E67=$AL$184),J67,"0")</f>
        <v>0</v>
      </c>
      <c r="BF176" s="73" t="str">
        <f t="shared" ref="BF176:BF184" si="85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 thickBo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74"/>
        <v>0</v>
      </c>
      <c r="AX177" s="72" t="str">
        <f t="shared" si="77"/>
        <v>0</v>
      </c>
      <c r="AY177" s="72" t="str">
        <f t="shared" si="75"/>
        <v>0</v>
      </c>
      <c r="AZ177" s="72" t="str">
        <f t="shared" si="76"/>
        <v>0</v>
      </c>
      <c r="BA177" s="72" t="str">
        <f t="shared" si="80"/>
        <v>0</v>
      </c>
      <c r="BB177" s="72" t="str">
        <f t="shared" si="81"/>
        <v>0</v>
      </c>
      <c r="BC177" s="72" t="str">
        <f t="shared" si="82"/>
        <v>0</v>
      </c>
      <c r="BD177" s="72" t="str">
        <f t="shared" si="83"/>
        <v>0</v>
      </c>
      <c r="BE177" s="72" t="str">
        <f t="shared" si="84"/>
        <v>0</v>
      </c>
      <c r="BF177" s="73" t="str">
        <f t="shared" si="85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 thickBo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74"/>
        <v>0</v>
      </c>
      <c r="AX178" s="72" t="str">
        <f t="shared" si="77"/>
        <v>0</v>
      </c>
      <c r="AY178" s="72" t="str">
        <f t="shared" si="75"/>
        <v>0</v>
      </c>
      <c r="AZ178" s="72" t="str">
        <f t="shared" si="76"/>
        <v>0</v>
      </c>
      <c r="BA178" s="72" t="str">
        <f t="shared" si="80"/>
        <v>0</v>
      </c>
      <c r="BB178" s="72" t="str">
        <f t="shared" si="81"/>
        <v>0</v>
      </c>
      <c r="BC178" s="72" t="str">
        <f t="shared" si="82"/>
        <v>0</v>
      </c>
      <c r="BD178" s="72" t="str">
        <f t="shared" si="83"/>
        <v>0</v>
      </c>
      <c r="BE178" s="72" t="str">
        <f t="shared" si="84"/>
        <v>0</v>
      </c>
      <c r="BF178" s="73" t="str">
        <f t="shared" si="85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74"/>
        <v>0</v>
      </c>
      <c r="AX179" s="72" t="str">
        <f t="shared" si="77"/>
        <v>0</v>
      </c>
      <c r="AY179" s="72" t="str">
        <f t="shared" si="75"/>
        <v>0</v>
      </c>
      <c r="AZ179" s="72" t="str">
        <f t="shared" si="76"/>
        <v>0</v>
      </c>
      <c r="BA179" s="72" t="str">
        <f t="shared" si="80"/>
        <v>0</v>
      </c>
      <c r="BB179" s="72" t="str">
        <f t="shared" si="81"/>
        <v>0</v>
      </c>
      <c r="BC179" s="72" t="str">
        <f t="shared" si="82"/>
        <v>0</v>
      </c>
      <c r="BD179" s="72" t="str">
        <f t="shared" si="83"/>
        <v>0</v>
      </c>
      <c r="BE179" s="72" t="str">
        <f t="shared" si="84"/>
        <v>0</v>
      </c>
      <c r="BF179" s="73" t="str">
        <f t="shared" si="85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 thickBo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74"/>
        <v>0</v>
      </c>
      <c r="AX180" s="72" t="str">
        <f t="shared" si="77"/>
        <v>0</v>
      </c>
      <c r="AY180" s="72" t="str">
        <f t="shared" si="75"/>
        <v>0</v>
      </c>
      <c r="AZ180" s="72" t="str">
        <f t="shared" si="76"/>
        <v>0</v>
      </c>
      <c r="BA180" s="72" t="str">
        <f t="shared" si="80"/>
        <v>0</v>
      </c>
      <c r="BB180" s="72" t="str">
        <f t="shared" si="81"/>
        <v>0</v>
      </c>
      <c r="BC180" s="72" t="str">
        <f t="shared" si="82"/>
        <v>0</v>
      </c>
      <c r="BD180" s="72" t="str">
        <f t="shared" si="83"/>
        <v>0</v>
      </c>
      <c r="BE180" s="72" t="str">
        <f t="shared" si="84"/>
        <v>0</v>
      </c>
      <c r="BF180" s="73" t="str">
        <f t="shared" si="85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86">IF(AND(G66=$W$66,K66=$AO$195),J66,"0")</f>
        <v>0</v>
      </c>
      <c r="BO180" s="161" t="str">
        <f t="shared" ref="BO180:BO189" si="87">IF(AND(G66=$W$66,K66=$AO$194),J66,"0")</f>
        <v>0</v>
      </c>
      <c r="BP180" s="161" t="str">
        <f t="shared" ref="BP180:BP189" si="88">IF(AND(G66=$W$66,K66=$AO$193),J66,"0")</f>
        <v>0</v>
      </c>
      <c r="BQ180" s="161" t="str">
        <f t="shared" ref="BQ180:BQ189" si="89">IF(AND(G66=$W$66,K66=$AO$191),J66,"0")</f>
        <v>0</v>
      </c>
      <c r="BR180" s="340" t="str">
        <f t="shared" ref="BR180:BR189" si="90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 thickBo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74"/>
        <v>0</v>
      </c>
      <c r="AX181" s="72" t="str">
        <f t="shared" si="77"/>
        <v>0</v>
      </c>
      <c r="AY181" s="72" t="str">
        <f t="shared" si="75"/>
        <v>0</v>
      </c>
      <c r="AZ181" s="72" t="str">
        <f t="shared" si="76"/>
        <v>0</v>
      </c>
      <c r="BA181" s="72" t="str">
        <f t="shared" si="80"/>
        <v>0</v>
      </c>
      <c r="BB181" s="72" t="str">
        <f t="shared" si="81"/>
        <v>0</v>
      </c>
      <c r="BC181" s="72" t="str">
        <f t="shared" si="82"/>
        <v>0</v>
      </c>
      <c r="BD181" s="72" t="str">
        <f t="shared" si="83"/>
        <v>0</v>
      </c>
      <c r="BE181" s="72" t="str">
        <f t="shared" si="84"/>
        <v>0</v>
      </c>
      <c r="BF181" s="73" t="str">
        <f t="shared" si="85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86"/>
        <v>0</v>
      </c>
      <c r="BO181" s="161" t="str">
        <f t="shared" si="87"/>
        <v>0</v>
      </c>
      <c r="BP181" s="161" t="str">
        <f t="shared" si="88"/>
        <v>0</v>
      </c>
      <c r="BQ181" s="161" t="str">
        <f t="shared" si="89"/>
        <v>0</v>
      </c>
      <c r="BR181" s="340" t="str">
        <f t="shared" si="90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74"/>
        <v>0</v>
      </c>
      <c r="AX182" s="72" t="str">
        <f t="shared" si="77"/>
        <v>0</v>
      </c>
      <c r="AY182" s="72" t="str">
        <f t="shared" si="75"/>
        <v>0</v>
      </c>
      <c r="AZ182" s="72" t="str">
        <f t="shared" si="76"/>
        <v>0</v>
      </c>
      <c r="BA182" s="72" t="str">
        <f t="shared" si="80"/>
        <v>0</v>
      </c>
      <c r="BB182" s="72" t="str">
        <f t="shared" si="81"/>
        <v>0</v>
      </c>
      <c r="BC182" s="72" t="str">
        <f t="shared" si="82"/>
        <v>0</v>
      </c>
      <c r="BD182" s="72" t="str">
        <f t="shared" si="83"/>
        <v>0</v>
      </c>
      <c r="BE182" s="72" t="str">
        <f t="shared" si="84"/>
        <v>0</v>
      </c>
      <c r="BF182" s="73" t="str">
        <f t="shared" si="85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86"/>
        <v>0</v>
      </c>
      <c r="BO182" s="161" t="str">
        <f t="shared" si="87"/>
        <v>0</v>
      </c>
      <c r="BP182" s="161" t="str">
        <f t="shared" si="88"/>
        <v>0</v>
      </c>
      <c r="BQ182" s="161" t="str">
        <f t="shared" si="89"/>
        <v>0</v>
      </c>
      <c r="BR182" s="340" t="str">
        <f t="shared" si="90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74"/>
        <v>0</v>
      </c>
      <c r="AX183" s="72" t="str">
        <f t="shared" si="77"/>
        <v>0</v>
      </c>
      <c r="AY183" s="72" t="str">
        <f t="shared" si="75"/>
        <v>0</v>
      </c>
      <c r="AZ183" s="72" t="str">
        <f t="shared" si="76"/>
        <v>0</v>
      </c>
      <c r="BA183" s="72" t="str">
        <f t="shared" si="80"/>
        <v>0</v>
      </c>
      <c r="BB183" s="72" t="str">
        <f t="shared" si="81"/>
        <v>0</v>
      </c>
      <c r="BC183" s="72" t="str">
        <f t="shared" si="82"/>
        <v>0</v>
      </c>
      <c r="BD183" s="72" t="str">
        <f t="shared" si="83"/>
        <v>0</v>
      </c>
      <c r="BE183" s="72" t="str">
        <f t="shared" si="84"/>
        <v>0</v>
      </c>
      <c r="BF183" s="73" t="str">
        <f t="shared" si="85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86"/>
        <v>0</v>
      </c>
      <c r="BO183" s="161" t="str">
        <f t="shared" si="87"/>
        <v>0</v>
      </c>
      <c r="BP183" s="161" t="str">
        <f t="shared" si="88"/>
        <v>0</v>
      </c>
      <c r="BQ183" s="161" t="str">
        <f t="shared" si="89"/>
        <v>0</v>
      </c>
      <c r="BR183" s="340" t="str">
        <f t="shared" si="90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74"/>
        <v>0</v>
      </c>
      <c r="AX184" s="72" t="str">
        <f t="shared" si="77"/>
        <v>0</v>
      </c>
      <c r="AY184" s="72" t="str">
        <f t="shared" si="75"/>
        <v>0</v>
      </c>
      <c r="AZ184" s="72" t="str">
        <f t="shared" si="76"/>
        <v>0</v>
      </c>
      <c r="BA184" s="72" t="str">
        <f t="shared" si="80"/>
        <v>0</v>
      </c>
      <c r="BB184" s="72" t="str">
        <f t="shared" si="81"/>
        <v>0</v>
      </c>
      <c r="BC184" s="72" t="str">
        <f t="shared" si="82"/>
        <v>0</v>
      </c>
      <c r="BD184" s="72" t="str">
        <f t="shared" si="83"/>
        <v>0</v>
      </c>
      <c r="BE184" s="72" t="str">
        <f t="shared" si="84"/>
        <v>0</v>
      </c>
      <c r="BF184" s="73" t="str">
        <f t="shared" si="85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86"/>
        <v>0</v>
      </c>
      <c r="BO184" s="161" t="str">
        <f t="shared" si="87"/>
        <v>0</v>
      </c>
      <c r="BP184" s="161" t="str">
        <f t="shared" si="88"/>
        <v>0</v>
      </c>
      <c r="BQ184" s="161" t="str">
        <f t="shared" si="89"/>
        <v>0</v>
      </c>
      <c r="BR184" s="340" t="str">
        <f t="shared" si="90"/>
        <v>0</v>
      </c>
      <c r="BS184" s="1"/>
      <c r="BT184" s="1"/>
      <c r="BU184" s="1"/>
      <c r="BV184" s="1"/>
    </row>
    <row r="185" spans="32:79" customFormat="1" ht="13.5" customHeight="1" thickBo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86"/>
        <v>0</v>
      </c>
      <c r="BO185" s="161" t="str">
        <f t="shared" si="87"/>
        <v>0</v>
      </c>
      <c r="BP185" s="161" t="str">
        <f t="shared" si="88"/>
        <v>0</v>
      </c>
      <c r="BQ185" s="161" t="str">
        <f t="shared" si="89"/>
        <v>0</v>
      </c>
      <c r="BR185" s="340" t="str">
        <f t="shared" si="90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86"/>
        <v>0</v>
      </c>
      <c r="BO186" s="161" t="str">
        <f t="shared" si="87"/>
        <v>0</v>
      </c>
      <c r="BP186" s="161" t="str">
        <f t="shared" si="88"/>
        <v>0</v>
      </c>
      <c r="BQ186" s="161" t="str">
        <f t="shared" si="89"/>
        <v>0</v>
      </c>
      <c r="BR186" s="340" t="str">
        <f t="shared" si="90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86"/>
        <v>0</v>
      </c>
      <c r="BO187" s="161" t="str">
        <f t="shared" si="87"/>
        <v>0</v>
      </c>
      <c r="BP187" s="161" t="str">
        <f t="shared" si="88"/>
        <v>0</v>
      </c>
      <c r="BQ187" s="161" t="str">
        <f t="shared" si="89"/>
        <v>0</v>
      </c>
      <c r="BR187" s="340" t="str">
        <f t="shared" si="90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86"/>
        <v>0</v>
      </c>
      <c r="BO188" s="161" t="str">
        <f t="shared" si="87"/>
        <v>0</v>
      </c>
      <c r="BP188" s="161" t="str">
        <f t="shared" si="88"/>
        <v>0</v>
      </c>
      <c r="BQ188" s="161" t="str">
        <f t="shared" si="89"/>
        <v>0</v>
      </c>
      <c r="BR188" s="340" t="str">
        <f t="shared" si="90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91">IF(AND(G67=$W$66,E67=$AL$185),J67,"0")</f>
        <v>0</v>
      </c>
      <c r="AX189" s="72" t="str">
        <f t="shared" ref="AX189:AX197" si="92">IF(AND(G67=$W$67,E67=$AL$185),J67,"0")</f>
        <v>0</v>
      </c>
      <c r="AY189" s="72" t="str">
        <f t="shared" ref="AY189:AY197" si="93">IF(AND(G67=$W$68,E67=$AL$185),J67,"0")</f>
        <v>0</v>
      </c>
      <c r="AZ189" s="72" t="str">
        <f t="shared" ref="AZ189:AZ197" si="94">IF(AND(G67=$W$69,E67=$AL$185),J67,"0")</f>
        <v>0</v>
      </c>
      <c r="BA189" s="72" t="str">
        <f t="shared" ref="BA189:BA197" si="95">IF(AND(G67=$W$70,E67=$AL$185),J67,"0")</f>
        <v>0</v>
      </c>
      <c r="BB189" s="72" t="str">
        <f t="shared" ref="BB189:BB197" si="96">IF(AND(G67=$W$71,E67=$AL$185),J67,"0")</f>
        <v>0</v>
      </c>
      <c r="BC189" s="72" t="str">
        <f t="shared" ref="BC189:BC197" si="97">IF(AND(G67=$W$72,E67=$AL$185),J67,"0")</f>
        <v>0</v>
      </c>
      <c r="BD189" s="72" t="str">
        <f t="shared" ref="BD189:BD197" si="98">IF(AND(G67=$W$73,E67=$AL$185),J67,"0")</f>
        <v>0</v>
      </c>
      <c r="BE189" s="72" t="str">
        <f t="shared" ref="BE189:BE197" si="99">IF(AND(G67=$W$74,E67=$AL$185),J67,"0")</f>
        <v>0</v>
      </c>
      <c r="BF189" s="73" t="str">
        <f t="shared" ref="BF189:BF197" si="100">IF(AND(G67=$W$75,E67=$AL$185),J67,"0")</f>
        <v>0</v>
      </c>
      <c r="BH189" s="74"/>
      <c r="BJ189" s="1"/>
      <c r="BK189" s="1"/>
      <c r="BL189" s="1"/>
      <c r="BM189" s="1"/>
      <c r="BN189" s="161" t="str">
        <f t="shared" si="86"/>
        <v>0</v>
      </c>
      <c r="BO189" s="161" t="str">
        <f t="shared" si="87"/>
        <v>0</v>
      </c>
      <c r="BP189" s="161" t="str">
        <f t="shared" si="88"/>
        <v>0</v>
      </c>
      <c r="BQ189" s="161" t="str">
        <f t="shared" si="89"/>
        <v>0</v>
      </c>
      <c r="BR189" s="340" t="str">
        <f t="shared" si="90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91"/>
        <v>0</v>
      </c>
      <c r="AX190" s="72" t="str">
        <f t="shared" si="92"/>
        <v>0</v>
      </c>
      <c r="AY190" s="72" t="str">
        <f t="shared" si="93"/>
        <v>0</v>
      </c>
      <c r="AZ190" s="72" t="str">
        <f t="shared" si="94"/>
        <v>0</v>
      </c>
      <c r="BA190" s="72" t="str">
        <f t="shared" si="95"/>
        <v>0</v>
      </c>
      <c r="BB190" s="72" t="str">
        <f t="shared" si="96"/>
        <v>0</v>
      </c>
      <c r="BC190" s="72" t="str">
        <f t="shared" si="97"/>
        <v>0</v>
      </c>
      <c r="BD190" s="72" t="str">
        <f t="shared" si="98"/>
        <v>0</v>
      </c>
      <c r="BE190" s="72" t="str">
        <f t="shared" si="99"/>
        <v>0</v>
      </c>
      <c r="BF190" s="73" t="str">
        <f t="shared" si="100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 thickBo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91"/>
        <v>0</v>
      </c>
      <c r="AX191" s="72" t="str">
        <f t="shared" si="92"/>
        <v>0</v>
      </c>
      <c r="AY191" s="72" t="str">
        <f t="shared" si="93"/>
        <v>0</v>
      </c>
      <c r="AZ191" s="72" t="str">
        <f t="shared" si="94"/>
        <v>0</v>
      </c>
      <c r="BA191" s="72" t="str">
        <f t="shared" si="95"/>
        <v>0</v>
      </c>
      <c r="BB191" s="72" t="str">
        <f t="shared" si="96"/>
        <v>0</v>
      </c>
      <c r="BC191" s="72" t="str">
        <f t="shared" si="97"/>
        <v>0</v>
      </c>
      <c r="BD191" s="72" t="str">
        <f t="shared" si="98"/>
        <v>0</v>
      </c>
      <c r="BE191" s="72" t="str">
        <f t="shared" si="99"/>
        <v>0</v>
      </c>
      <c r="BF191" s="73" t="str">
        <f t="shared" si="100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91"/>
        <v>0</v>
      </c>
      <c r="AX192" s="72" t="str">
        <f t="shared" si="92"/>
        <v>0</v>
      </c>
      <c r="AY192" s="72" t="str">
        <f t="shared" si="93"/>
        <v>0</v>
      </c>
      <c r="AZ192" s="72" t="str">
        <f t="shared" si="94"/>
        <v>0</v>
      </c>
      <c r="BA192" s="72" t="str">
        <f t="shared" si="95"/>
        <v>0</v>
      </c>
      <c r="BB192" s="72" t="str">
        <f t="shared" si="96"/>
        <v>0</v>
      </c>
      <c r="BC192" s="72" t="str">
        <f t="shared" si="97"/>
        <v>0</v>
      </c>
      <c r="BD192" s="72" t="str">
        <f t="shared" si="98"/>
        <v>0</v>
      </c>
      <c r="BE192" s="72" t="str">
        <f t="shared" si="99"/>
        <v>0</v>
      </c>
      <c r="BF192" s="73" t="str">
        <f t="shared" si="100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91"/>
        <v>0</v>
      </c>
      <c r="AX193" s="72" t="str">
        <f t="shared" si="92"/>
        <v>0</v>
      </c>
      <c r="AY193" s="72" t="str">
        <f t="shared" si="93"/>
        <v>0</v>
      </c>
      <c r="AZ193" s="72" t="str">
        <f t="shared" si="94"/>
        <v>0</v>
      </c>
      <c r="BA193" s="72" t="str">
        <f t="shared" si="95"/>
        <v>0</v>
      </c>
      <c r="BB193" s="72" t="str">
        <f t="shared" si="96"/>
        <v>0</v>
      </c>
      <c r="BC193" s="72" t="str">
        <f t="shared" si="97"/>
        <v>0</v>
      </c>
      <c r="BD193" s="72" t="str">
        <f t="shared" si="98"/>
        <v>0</v>
      </c>
      <c r="BE193" s="72" t="str">
        <f t="shared" si="99"/>
        <v>0</v>
      </c>
      <c r="BF193" s="73" t="str">
        <f t="shared" si="100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 thickBo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91"/>
        <v>0</v>
      </c>
      <c r="AX194" s="72" t="str">
        <f t="shared" si="92"/>
        <v>0</v>
      </c>
      <c r="AY194" s="72" t="str">
        <f t="shared" si="93"/>
        <v>0</v>
      </c>
      <c r="AZ194" s="72" t="str">
        <f t="shared" si="94"/>
        <v>0</v>
      </c>
      <c r="BA194" s="72" t="str">
        <f t="shared" si="95"/>
        <v>0</v>
      </c>
      <c r="BB194" s="72" t="str">
        <f t="shared" si="96"/>
        <v>0</v>
      </c>
      <c r="BC194" s="72" t="str">
        <f t="shared" si="97"/>
        <v>0</v>
      </c>
      <c r="BD194" s="72" t="str">
        <f t="shared" si="98"/>
        <v>0</v>
      </c>
      <c r="BE194" s="72" t="str">
        <f t="shared" si="99"/>
        <v>0</v>
      </c>
      <c r="BF194" s="73" t="str">
        <f t="shared" si="100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91"/>
        <v>0</v>
      </c>
      <c r="AX195" s="72" t="str">
        <f t="shared" si="92"/>
        <v>0</v>
      </c>
      <c r="AY195" s="72" t="str">
        <f t="shared" si="93"/>
        <v>0</v>
      </c>
      <c r="AZ195" s="72" t="str">
        <f t="shared" si="94"/>
        <v>0</v>
      </c>
      <c r="BA195" s="72" t="str">
        <f t="shared" si="95"/>
        <v>0</v>
      </c>
      <c r="BB195" s="72" t="str">
        <f t="shared" si="96"/>
        <v>0</v>
      </c>
      <c r="BC195" s="72" t="str">
        <f t="shared" si="97"/>
        <v>0</v>
      </c>
      <c r="BD195" s="72" t="str">
        <f t="shared" si="98"/>
        <v>0</v>
      </c>
      <c r="BE195" s="72" t="str">
        <f t="shared" si="99"/>
        <v>0</v>
      </c>
      <c r="BF195" s="73" t="str">
        <f t="shared" si="100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91"/>
        <v>0</v>
      </c>
      <c r="AX196" s="72" t="str">
        <f t="shared" si="92"/>
        <v>0</v>
      </c>
      <c r="AY196" s="72" t="str">
        <f t="shared" si="93"/>
        <v>0</v>
      </c>
      <c r="AZ196" s="72" t="str">
        <f t="shared" si="94"/>
        <v>0</v>
      </c>
      <c r="BA196" s="72" t="str">
        <f t="shared" si="95"/>
        <v>0</v>
      </c>
      <c r="BB196" s="72" t="str">
        <f t="shared" si="96"/>
        <v>0</v>
      </c>
      <c r="BC196" s="72" t="str">
        <f t="shared" si="97"/>
        <v>0</v>
      </c>
      <c r="BD196" s="72" t="str">
        <f t="shared" si="98"/>
        <v>0</v>
      </c>
      <c r="BE196" s="72" t="str">
        <f t="shared" si="99"/>
        <v>0</v>
      </c>
      <c r="BF196" s="73" t="str">
        <f t="shared" si="100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91"/>
        <v>0</v>
      </c>
      <c r="AX197" s="72" t="str">
        <f t="shared" si="92"/>
        <v>0</v>
      </c>
      <c r="AY197" s="72" t="str">
        <f t="shared" si="93"/>
        <v>0</v>
      </c>
      <c r="AZ197" s="72" t="str">
        <f t="shared" si="94"/>
        <v>0</v>
      </c>
      <c r="BA197" s="72" t="str">
        <f t="shared" si="95"/>
        <v>0</v>
      </c>
      <c r="BB197" s="72" t="str">
        <f t="shared" si="96"/>
        <v>0</v>
      </c>
      <c r="BC197" s="72" t="str">
        <f t="shared" si="97"/>
        <v>0</v>
      </c>
      <c r="BD197" s="72" t="str">
        <f t="shared" si="98"/>
        <v>0</v>
      </c>
      <c r="BE197" s="72" t="str">
        <f t="shared" si="99"/>
        <v>0</v>
      </c>
      <c r="BF197" s="73" t="str">
        <f t="shared" si="100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 thickBo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101">IF(AND(G67=$W$66,E67=$AL$186),J67,"0")</f>
        <v>0</v>
      </c>
      <c r="AX202" s="72" t="str">
        <f t="shared" ref="AX202:AX210" si="102">IF(AND(G67=$W$67,E67=$AL$186),J67,"0")</f>
        <v>0</v>
      </c>
      <c r="AY202" s="72" t="str">
        <f t="shared" ref="AY202:AY210" si="103">IF(AND(G67=$W$68,E67=$AL$186),J67,"0")</f>
        <v>0</v>
      </c>
      <c r="AZ202" s="72" t="str">
        <f t="shared" ref="AZ202:AZ210" si="104">IF(AND(G67=$W$69,E67=$AL$186),J67,"0")</f>
        <v>0</v>
      </c>
      <c r="BA202" s="72" t="str">
        <f t="shared" ref="BA202:BA210" si="105">IF(AND(G67=$W$70,E67=$AL$186),J67,"0")</f>
        <v>0</v>
      </c>
      <c r="BB202" s="72" t="str">
        <f t="shared" ref="BB202:BB210" si="106">IF(AND(G67=$W$71,E67=$AL$186),J67,"0")</f>
        <v>0</v>
      </c>
      <c r="BC202" s="72" t="str">
        <f t="shared" ref="BC202:BC210" si="107">IF(AND(G67=$AL$243,E67=$AL$186),J67,"0")</f>
        <v>0</v>
      </c>
      <c r="BD202" s="72" t="str">
        <f t="shared" ref="BD202:BD210" si="108">IF(AND(G67=$W$73,E67=$AL$186),J67,"0")</f>
        <v>0</v>
      </c>
      <c r="BE202" s="72" t="str">
        <f t="shared" ref="BE202:BE210" si="109">IF(AND(G67=$W$74,E67=$AL$186),J67,"0")</f>
        <v>0</v>
      </c>
      <c r="BF202" s="73" t="str">
        <f t="shared" ref="BF202:BF210" si="110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101"/>
        <v>0</v>
      </c>
      <c r="AX203" s="72" t="str">
        <f t="shared" si="102"/>
        <v>0</v>
      </c>
      <c r="AY203" s="72" t="str">
        <f t="shared" si="103"/>
        <v>0</v>
      </c>
      <c r="AZ203" s="72" t="str">
        <f t="shared" si="104"/>
        <v>0</v>
      </c>
      <c r="BA203" s="72" t="str">
        <f t="shared" si="105"/>
        <v>0</v>
      </c>
      <c r="BB203" s="72" t="str">
        <f t="shared" si="106"/>
        <v>0</v>
      </c>
      <c r="BC203" s="72" t="str">
        <f t="shared" si="107"/>
        <v>0</v>
      </c>
      <c r="BD203" s="72" t="str">
        <f t="shared" si="108"/>
        <v>0</v>
      </c>
      <c r="BE203" s="72" t="str">
        <f t="shared" si="109"/>
        <v>0</v>
      </c>
      <c r="BF203" s="73" t="str">
        <f t="shared" si="110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101"/>
        <v>0</v>
      </c>
      <c r="AX204" s="72" t="str">
        <f t="shared" si="102"/>
        <v>0</v>
      </c>
      <c r="AY204" s="72" t="str">
        <f t="shared" si="103"/>
        <v>0</v>
      </c>
      <c r="AZ204" s="72" t="str">
        <f t="shared" si="104"/>
        <v>0</v>
      </c>
      <c r="BA204" s="72" t="str">
        <f t="shared" si="105"/>
        <v>0</v>
      </c>
      <c r="BB204" s="72" t="str">
        <f t="shared" si="106"/>
        <v>0</v>
      </c>
      <c r="BC204" s="72" t="str">
        <f t="shared" si="107"/>
        <v>0</v>
      </c>
      <c r="BD204" s="72" t="str">
        <f t="shared" si="108"/>
        <v>0</v>
      </c>
      <c r="BE204" s="72" t="str">
        <f t="shared" si="109"/>
        <v>0</v>
      </c>
      <c r="BF204" s="73" t="str">
        <f t="shared" si="110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101"/>
        <v>0</v>
      </c>
      <c r="AX205" s="72" t="str">
        <f t="shared" si="102"/>
        <v>0</v>
      </c>
      <c r="AY205" s="72" t="str">
        <f t="shared" si="103"/>
        <v>0</v>
      </c>
      <c r="AZ205" s="72" t="str">
        <f t="shared" si="104"/>
        <v>0</v>
      </c>
      <c r="BA205" s="72" t="str">
        <f t="shared" si="105"/>
        <v>0</v>
      </c>
      <c r="BB205" s="72" t="str">
        <f t="shared" si="106"/>
        <v>0</v>
      </c>
      <c r="BC205" s="72" t="str">
        <f t="shared" si="107"/>
        <v>0</v>
      </c>
      <c r="BD205" s="72" t="str">
        <f t="shared" si="108"/>
        <v>0</v>
      </c>
      <c r="BE205" s="72" t="str">
        <f t="shared" si="109"/>
        <v>0</v>
      </c>
      <c r="BF205" s="73" t="str">
        <f t="shared" si="110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101"/>
        <v>0</v>
      </c>
      <c r="AX206" s="72" t="str">
        <f t="shared" si="102"/>
        <v>0</v>
      </c>
      <c r="AY206" s="72" t="str">
        <f t="shared" si="103"/>
        <v>0</v>
      </c>
      <c r="AZ206" s="72" t="str">
        <f t="shared" si="104"/>
        <v>0</v>
      </c>
      <c r="BA206" s="72" t="str">
        <f t="shared" si="105"/>
        <v>0</v>
      </c>
      <c r="BB206" s="72" t="str">
        <f t="shared" si="106"/>
        <v>0</v>
      </c>
      <c r="BC206" s="72" t="str">
        <f t="shared" si="107"/>
        <v>0</v>
      </c>
      <c r="BD206" s="72" t="str">
        <f t="shared" si="108"/>
        <v>0</v>
      </c>
      <c r="BE206" s="72" t="str">
        <f t="shared" si="109"/>
        <v>0</v>
      </c>
      <c r="BF206" s="73" t="str">
        <f t="shared" si="110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101"/>
        <v>0</v>
      </c>
      <c r="AX207" s="72" t="str">
        <f t="shared" si="102"/>
        <v>0</v>
      </c>
      <c r="AY207" s="72" t="str">
        <f t="shared" si="103"/>
        <v>0</v>
      </c>
      <c r="AZ207" s="72" t="str">
        <f t="shared" si="104"/>
        <v>0</v>
      </c>
      <c r="BA207" s="72" t="str">
        <f t="shared" si="105"/>
        <v>0</v>
      </c>
      <c r="BB207" s="72" t="str">
        <f t="shared" si="106"/>
        <v>0</v>
      </c>
      <c r="BC207" s="72" t="str">
        <f t="shared" si="107"/>
        <v>0</v>
      </c>
      <c r="BD207" s="72" t="str">
        <f t="shared" si="108"/>
        <v>0</v>
      </c>
      <c r="BE207" s="72" t="str">
        <f t="shared" si="109"/>
        <v>0</v>
      </c>
      <c r="BF207" s="73" t="str">
        <f t="shared" si="110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 thickBo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101"/>
        <v>0</v>
      </c>
      <c r="AX208" s="72" t="str">
        <f t="shared" si="102"/>
        <v>0</v>
      </c>
      <c r="AY208" s="72" t="str">
        <f t="shared" si="103"/>
        <v>0</v>
      </c>
      <c r="AZ208" s="72" t="str">
        <f t="shared" si="104"/>
        <v>0</v>
      </c>
      <c r="BA208" s="72" t="str">
        <f t="shared" si="105"/>
        <v>0</v>
      </c>
      <c r="BB208" s="72" t="str">
        <f t="shared" si="106"/>
        <v>0</v>
      </c>
      <c r="BC208" s="72" t="str">
        <f t="shared" si="107"/>
        <v>0</v>
      </c>
      <c r="BD208" s="72" t="str">
        <f t="shared" si="108"/>
        <v>0</v>
      </c>
      <c r="BE208" s="72" t="str">
        <f t="shared" si="109"/>
        <v>0</v>
      </c>
      <c r="BF208" s="73" t="str">
        <f t="shared" si="110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101"/>
        <v>0</v>
      </c>
      <c r="AX209" s="72" t="str">
        <f t="shared" si="102"/>
        <v>0</v>
      </c>
      <c r="AY209" s="72" t="str">
        <f t="shared" si="103"/>
        <v>0</v>
      </c>
      <c r="AZ209" s="72" t="str">
        <f t="shared" si="104"/>
        <v>0</v>
      </c>
      <c r="BA209" s="72" t="str">
        <f t="shared" si="105"/>
        <v>0</v>
      </c>
      <c r="BB209" s="72" t="str">
        <f t="shared" si="106"/>
        <v>0</v>
      </c>
      <c r="BC209" s="72" t="str">
        <f t="shared" si="107"/>
        <v>0</v>
      </c>
      <c r="BD209" s="72" t="str">
        <f t="shared" si="108"/>
        <v>0</v>
      </c>
      <c r="BE209" s="72" t="str">
        <f t="shared" si="109"/>
        <v>0</v>
      </c>
      <c r="BF209" s="73" t="str">
        <f t="shared" si="110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101"/>
        <v>0</v>
      </c>
      <c r="AX210" s="72" t="str">
        <f t="shared" si="102"/>
        <v>0</v>
      </c>
      <c r="AY210" s="72" t="str">
        <f t="shared" si="103"/>
        <v>0</v>
      </c>
      <c r="AZ210" s="72" t="str">
        <f t="shared" si="104"/>
        <v>0</v>
      </c>
      <c r="BA210" s="72" t="str">
        <f t="shared" si="105"/>
        <v>0</v>
      </c>
      <c r="BB210" s="72" t="str">
        <f t="shared" si="106"/>
        <v>0</v>
      </c>
      <c r="BC210" s="72" t="str">
        <f t="shared" si="107"/>
        <v>0</v>
      </c>
      <c r="BD210" s="72" t="str">
        <f t="shared" si="108"/>
        <v>0</v>
      </c>
      <c r="BE210" s="72" t="str">
        <f t="shared" si="109"/>
        <v>0</v>
      </c>
      <c r="BF210" s="73" t="str">
        <f t="shared" si="110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 thickBo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 thickBo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 thickBo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 thickBo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 thickBo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 thickBo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 thickBo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 thickBo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 thickBo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 ht="15.75" thickBo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 ht="15.75" thickBo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 ht="15.75" thickBo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 ht="15.75" thickBo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9">
    <mergeCell ref="AG7:AI7"/>
    <mergeCell ref="A45:D45"/>
    <mergeCell ref="A46:D46"/>
    <mergeCell ref="A47:D47"/>
    <mergeCell ref="A48:D48"/>
    <mergeCell ref="A49:D49"/>
    <mergeCell ref="A50:D50"/>
    <mergeCell ref="A51:D51"/>
    <mergeCell ref="A52:D52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K52:M52"/>
    <mergeCell ref="Y48:AD48"/>
    <mergeCell ref="O15:R15"/>
    <mergeCell ref="S15:U15"/>
    <mergeCell ref="A17:F17"/>
    <mergeCell ref="J17:L17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I86:J86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I90:J90"/>
    <mergeCell ref="K90:L90"/>
    <mergeCell ref="M90:N90"/>
    <mergeCell ref="O90:P90"/>
    <mergeCell ref="Q90:R90"/>
    <mergeCell ref="S90:T90"/>
    <mergeCell ref="A86:D86"/>
    <mergeCell ref="E86:H86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E64:F64"/>
    <mergeCell ref="G64:I64"/>
    <mergeCell ref="K64:L64"/>
    <mergeCell ref="A55:D55"/>
    <mergeCell ref="U55:X55"/>
    <mergeCell ref="Y47:AD47"/>
    <mergeCell ref="U51:X51"/>
    <mergeCell ref="U52:X52"/>
    <mergeCell ref="A53:D53"/>
    <mergeCell ref="U53:X53"/>
    <mergeCell ref="A54:D54"/>
    <mergeCell ref="U54:X54"/>
    <mergeCell ref="K53:M53"/>
    <mergeCell ref="K54:M54"/>
    <mergeCell ref="K55:M55"/>
    <mergeCell ref="A24:B24"/>
    <mergeCell ref="C24:F24"/>
    <mergeCell ref="H24:I24"/>
    <mergeCell ref="K24:L24"/>
    <mergeCell ref="Q24:R24"/>
    <mergeCell ref="A19:B19"/>
    <mergeCell ref="C19:F19"/>
    <mergeCell ref="H19:I19"/>
    <mergeCell ref="K19:L19"/>
    <mergeCell ref="C23:F23"/>
    <mergeCell ref="H23:I23"/>
    <mergeCell ref="A1:F1"/>
    <mergeCell ref="G1:L1"/>
    <mergeCell ref="M1:R1"/>
    <mergeCell ref="S1:AD2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5:B7"/>
    <mergeCell ref="C7:F7"/>
    <mergeCell ref="G7:J7"/>
    <mergeCell ref="K7:N7"/>
    <mergeCell ref="O7:R7"/>
    <mergeCell ref="S7:U7"/>
    <mergeCell ref="V7:X7"/>
    <mergeCell ref="Y7:Z7"/>
    <mergeCell ref="AA7:AB7"/>
    <mergeCell ref="AC7:AD7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A10:B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O9:R9"/>
    <mergeCell ref="S9:U9"/>
    <mergeCell ref="V9:X9"/>
    <mergeCell ref="Y9:Z9"/>
    <mergeCell ref="AA9:AB9"/>
    <mergeCell ref="A8:B9"/>
    <mergeCell ref="AA11:AB11"/>
    <mergeCell ref="AC11:AD11"/>
    <mergeCell ref="V12:X12"/>
    <mergeCell ref="Y12:Z12"/>
    <mergeCell ref="AA12:AB12"/>
    <mergeCell ref="AC12:AD12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V15:X15"/>
    <mergeCell ref="Y15:Z15"/>
    <mergeCell ref="AA15:AB15"/>
    <mergeCell ref="AC15:AD15"/>
    <mergeCell ref="Y13:Z13"/>
    <mergeCell ref="AA13:AB13"/>
    <mergeCell ref="AC13:AD13"/>
    <mergeCell ref="A14:B14"/>
    <mergeCell ref="C14:F14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S12:U12"/>
    <mergeCell ref="A15:B15"/>
    <mergeCell ref="C15:F15"/>
    <mergeCell ref="G15:J15"/>
    <mergeCell ref="K15:N15"/>
    <mergeCell ref="V16:X16"/>
    <mergeCell ref="Y16:Z16"/>
    <mergeCell ref="AA16:AB16"/>
    <mergeCell ref="AC16:AD16"/>
    <mergeCell ref="Y17:Z17"/>
    <mergeCell ref="AA17:AB17"/>
    <mergeCell ref="AC17:AD17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AA18:AB18"/>
    <mergeCell ref="AC18:AD18"/>
    <mergeCell ref="P18:R18"/>
    <mergeCell ref="M17:O17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S29:T29"/>
    <mergeCell ref="K29:L29"/>
    <mergeCell ref="M29:N29"/>
    <mergeCell ref="O29:P29"/>
    <mergeCell ref="Q29:R29"/>
    <mergeCell ref="AC28:AD28"/>
    <mergeCell ref="A29:B29"/>
    <mergeCell ref="Y23:Z23"/>
    <mergeCell ref="AA23:AB23"/>
    <mergeCell ref="AC23:AD23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AA28:AB28"/>
    <mergeCell ref="V23:X23"/>
    <mergeCell ref="S27:T27"/>
    <mergeCell ref="U27:V27"/>
    <mergeCell ref="U60:X60"/>
    <mergeCell ref="U57:X57"/>
    <mergeCell ref="U58:X58"/>
    <mergeCell ref="U59:X59"/>
    <mergeCell ref="U48:X48"/>
    <mergeCell ref="U49:X49"/>
    <mergeCell ref="B35:D35"/>
    <mergeCell ref="L35:N35"/>
    <mergeCell ref="V35:X35"/>
    <mergeCell ref="B37:D37"/>
    <mergeCell ref="L37:N37"/>
    <mergeCell ref="V37:X37"/>
    <mergeCell ref="B38:D38"/>
    <mergeCell ref="L38:N38"/>
    <mergeCell ref="V38:X38"/>
    <mergeCell ref="B39:D39"/>
    <mergeCell ref="L39:N39"/>
    <mergeCell ref="V39:X39"/>
    <mergeCell ref="L36:N36"/>
    <mergeCell ref="V36:X36"/>
    <mergeCell ref="U47:X47"/>
    <mergeCell ref="U50:X50"/>
    <mergeCell ref="B40:D40"/>
    <mergeCell ref="L40:N40"/>
    <mergeCell ref="M64:N64"/>
    <mergeCell ref="O65:P65"/>
    <mergeCell ref="Q65:R65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O67:P67"/>
    <mergeCell ref="Q67:R67"/>
    <mergeCell ref="S67:V67"/>
    <mergeCell ref="W67:Z67"/>
    <mergeCell ref="AA67:AB67"/>
    <mergeCell ref="AC67:AD67"/>
    <mergeCell ref="A67:B67"/>
    <mergeCell ref="C67:D67"/>
    <mergeCell ref="E67:F67"/>
    <mergeCell ref="G67:I67"/>
    <mergeCell ref="K67:L67"/>
    <mergeCell ref="M67:N67"/>
    <mergeCell ref="W68:Z68"/>
    <mergeCell ref="AA68:AB68"/>
    <mergeCell ref="AC68:AD68"/>
    <mergeCell ref="A68:B68"/>
    <mergeCell ref="C68:D68"/>
    <mergeCell ref="E68:F68"/>
    <mergeCell ref="G68:I68"/>
    <mergeCell ref="K68:L68"/>
    <mergeCell ref="M68:N68"/>
    <mergeCell ref="A69:B69"/>
    <mergeCell ref="C69:D69"/>
    <mergeCell ref="E69:F69"/>
    <mergeCell ref="G69:I69"/>
    <mergeCell ref="K69:L69"/>
    <mergeCell ref="M69:N69"/>
    <mergeCell ref="O68:P68"/>
    <mergeCell ref="Q68:R68"/>
    <mergeCell ref="S68:V68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AA74:AB74"/>
    <mergeCell ref="A78:D78"/>
    <mergeCell ref="E78:H78"/>
    <mergeCell ref="I78:J78"/>
    <mergeCell ref="K78:L78"/>
    <mergeCell ref="M78:N78"/>
    <mergeCell ref="O78:AD78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B94:C94"/>
    <mergeCell ref="D94:E94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B100:C100"/>
    <mergeCell ref="D100:E100"/>
    <mergeCell ref="G100:H100"/>
    <mergeCell ref="I100:J100"/>
    <mergeCell ref="K100:L100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B106:C106"/>
    <mergeCell ref="D106:E106"/>
    <mergeCell ref="G106:H106"/>
    <mergeCell ref="I106:J106"/>
    <mergeCell ref="K106:L106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S108:T108"/>
    <mergeCell ref="Y110:Z110"/>
    <mergeCell ref="AA110:AD110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Q110:R110"/>
    <mergeCell ref="S110:T110"/>
    <mergeCell ref="Q111:R111"/>
    <mergeCell ref="S111:T111"/>
    <mergeCell ref="U111:V111"/>
    <mergeCell ref="Y111:Z111"/>
    <mergeCell ref="AA111:AD111"/>
    <mergeCell ref="U110:V110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W27:X27"/>
    <mergeCell ref="Y27:Z27"/>
    <mergeCell ref="AA27:AB27"/>
    <mergeCell ref="Y28:Z28"/>
    <mergeCell ref="E28:F28"/>
    <mergeCell ref="G28:H28"/>
    <mergeCell ref="I28:J28"/>
    <mergeCell ref="K28:L28"/>
    <mergeCell ref="M28:N28"/>
    <mergeCell ref="O28:P28"/>
    <mergeCell ref="Q28:R28"/>
    <mergeCell ref="A27:B27"/>
    <mergeCell ref="C27:D27"/>
    <mergeCell ref="E27:F27"/>
    <mergeCell ref="G27:H27"/>
    <mergeCell ref="I27:J27"/>
    <mergeCell ref="K27:L27"/>
    <mergeCell ref="M27:N27"/>
    <mergeCell ref="O27:P27"/>
    <mergeCell ref="Q27:R27"/>
    <mergeCell ref="AC27:AD27"/>
    <mergeCell ref="U29:V29"/>
    <mergeCell ref="W29:X29"/>
    <mergeCell ref="Y29:Z29"/>
    <mergeCell ref="AA29:AB29"/>
    <mergeCell ref="AC29:AD29"/>
    <mergeCell ref="A30:B30"/>
    <mergeCell ref="C30:D30"/>
    <mergeCell ref="E30:F30"/>
    <mergeCell ref="G30:H30"/>
    <mergeCell ref="I30:J30"/>
    <mergeCell ref="K30:L30"/>
    <mergeCell ref="M30:N30"/>
    <mergeCell ref="O30:P30"/>
    <mergeCell ref="Q30:R30"/>
    <mergeCell ref="S30:T30"/>
    <mergeCell ref="U30:V30"/>
    <mergeCell ref="W30:X30"/>
    <mergeCell ref="Y30:Z30"/>
    <mergeCell ref="AA30:AB30"/>
    <mergeCell ref="AC30:AD30"/>
    <mergeCell ref="C29:D29"/>
    <mergeCell ref="E29:F29"/>
    <mergeCell ref="G29:H29"/>
    <mergeCell ref="I29:J29"/>
    <mergeCell ref="A31:B31"/>
    <mergeCell ref="C31:D31"/>
    <mergeCell ref="E31:F31"/>
    <mergeCell ref="G31:H31"/>
    <mergeCell ref="I31:J31"/>
    <mergeCell ref="B36:D36"/>
    <mergeCell ref="A32:B32"/>
    <mergeCell ref="C32:D32"/>
    <mergeCell ref="A70:B70"/>
    <mergeCell ref="C70:D70"/>
    <mergeCell ref="E70:F70"/>
    <mergeCell ref="G70:I70"/>
    <mergeCell ref="K70:L70"/>
    <mergeCell ref="M70:N70"/>
    <mergeCell ref="A71:B71"/>
    <mergeCell ref="C71:D71"/>
    <mergeCell ref="E71:F71"/>
    <mergeCell ref="G71:I71"/>
    <mergeCell ref="K71:L71"/>
    <mergeCell ref="M71:N71"/>
    <mergeCell ref="AA31:AB31"/>
    <mergeCell ref="AC31:AD31"/>
    <mergeCell ref="E32:F32"/>
    <mergeCell ref="G32:H32"/>
    <mergeCell ref="I32:J32"/>
    <mergeCell ref="A34:AD34"/>
    <mergeCell ref="U43:X43"/>
    <mergeCell ref="U46:X46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U45:AD45"/>
    <mergeCell ref="A43:D43"/>
    <mergeCell ref="A44:D44"/>
    <mergeCell ref="G72:I72"/>
    <mergeCell ref="K72:L72"/>
    <mergeCell ref="M72:N72"/>
    <mergeCell ref="O72:P72"/>
    <mergeCell ref="Q72:R72"/>
    <mergeCell ref="S72:V72"/>
    <mergeCell ref="K74:L74"/>
    <mergeCell ref="M74:N74"/>
    <mergeCell ref="K73:L73"/>
    <mergeCell ref="M73:N73"/>
    <mergeCell ref="O74:P74"/>
    <mergeCell ref="Q74:R74"/>
    <mergeCell ref="W72:Z72"/>
    <mergeCell ref="AA72:AB72"/>
    <mergeCell ref="A72:B72"/>
    <mergeCell ref="C72:D72"/>
    <mergeCell ref="E72:F72"/>
    <mergeCell ref="O83:AD83"/>
    <mergeCell ref="E85:H85"/>
    <mergeCell ref="O85:AD85"/>
    <mergeCell ref="I85:J85"/>
    <mergeCell ref="K85:L85"/>
    <mergeCell ref="M85:N85"/>
    <mergeCell ref="A73:B73"/>
    <mergeCell ref="C73:D73"/>
    <mergeCell ref="E73:F73"/>
    <mergeCell ref="G73:I73"/>
    <mergeCell ref="O73:P73"/>
    <mergeCell ref="Q73:R73"/>
    <mergeCell ref="S73:V73"/>
    <mergeCell ref="W73:Z73"/>
    <mergeCell ref="AA73:AB73"/>
    <mergeCell ref="A74:B74"/>
    <mergeCell ref="C74:D74"/>
    <mergeCell ref="E74:F74"/>
    <mergeCell ref="G74:I7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3">
    <dataValidation type="list" allowBlank="1" showInputMessage="1" showErrorMessage="1" sqref="Q23:Q24" xr:uid="{A434BC48-D6B4-4DEE-ABDC-37A857C98488}">
      <formula1>$AR$136:$AR$225</formula1>
    </dataValidation>
    <dataValidation type="list" allowBlank="1" showInputMessage="1" showErrorMessage="1" sqref="Y36:Y40 E36:E40 O36:O40 N19:O24" xr:uid="{D5E1AEA6-B7E3-49B3-B417-85AB7B5AD8C4}">
      <formula1>$AR$135:$AR$228</formula1>
    </dataValidation>
    <dataValidation type="list" allowBlank="1" showInputMessage="1" showErrorMessage="1" sqref="K65:L75" xr:uid="{37484717-A95E-4282-9C43-D5BC01D9146E}">
      <formula1>$AO$171:$AO$194</formula1>
    </dataValidation>
    <dataValidation type="list" allowBlank="1" showInputMessage="1" showErrorMessage="1" sqref="M79:N86 M65:N75" xr:uid="{9EC156DC-C643-4DDD-8BC7-0440E6061AC4}">
      <formula1>$AO$184:$AO$189</formula1>
    </dataValidation>
    <dataValidation type="list" allowBlank="1" showInputMessage="1" showErrorMessage="1" sqref="J18:J21" xr:uid="{3F3D4CAD-E655-4884-960A-456E9A1B90AB}">
      <formula1>$AL$188:$AL$193</formula1>
    </dataValidation>
    <dataValidation type="list" allowBlank="1" showInputMessage="1" showErrorMessage="1" sqref="G65:I75" xr:uid="{3CDA1681-E6D8-4B7F-85BE-2852992CE4B9}">
      <formula1>$AL$237:$AL$246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0AD812E2-785A-41EA-9BDC-81F35D980384}">
      <formula1>$AL$232</formula1>
    </dataValidation>
    <dataValidation type="list" allowBlank="1" showInputMessage="1" showErrorMessage="1" sqref="I79:J86" xr:uid="{E2CF2E15-C774-4183-8E27-4415E63F54A0}">
      <formula1>$AL$224:$AL$230</formula1>
    </dataValidation>
    <dataValidation type="list" allowBlank="1" showInputMessage="1" showErrorMessage="1" sqref="A79:D86" xr:uid="{1CA0E267-7EF8-4AB8-B857-B50ACC785AF2}">
      <formula1>$AL$221:$AL$222</formula1>
    </dataValidation>
    <dataValidation type="list" allowBlank="1" showInputMessage="1" showErrorMessage="1" sqref="E79:H86" xr:uid="{FC34FA52-FD8B-4B3D-93AE-ADA51AC35056}">
      <formula1>$AL$195:$AL$219</formula1>
    </dataValidation>
    <dataValidation type="list" allowBlank="1" showInputMessage="1" showErrorMessage="1" sqref="Z6:Z8 Y6:Y24 Z10 Z12 Z14 Z16:Z22" xr:uid="{DBEB85C9-8B96-4288-AE7B-887E061EB29C}">
      <formula1>$AO$134:$AO$140</formula1>
    </dataValidation>
    <dataValidation type="list" allowBlank="1" showInputMessage="1" showErrorMessage="1" sqref="L18:L22 H18:H24 K18:K24 I18:I22" xr:uid="{2D668C64-3C44-4011-BD7B-E405F3B89ACD}">
      <formula1>$AL$141:$AL$144</formula1>
    </dataValidation>
    <dataValidation type="list" allowBlank="1" showInputMessage="1" showErrorMessage="1" sqref="V36:X40 L36:N40" xr:uid="{E9631C41-604D-4C22-B831-A6E92BFA1F28}">
      <formula1>$AL$158:$AL$173</formula1>
    </dataValidation>
    <dataValidation type="list" allowBlank="1" showInputMessage="1" showErrorMessage="1" sqref="G2:L2" xr:uid="{852755AD-6085-407A-B278-E3A14DF2DE61}">
      <formula1>$BT$134:$BT$145</formula1>
    </dataValidation>
    <dataValidation type="list" allowBlank="1" showInputMessage="1" showErrorMessage="1" sqref="B36:D40" xr:uid="{CBA9F214-9869-40CA-9833-D204436EF866}">
      <formula1>$AL$158:$AL$174</formula1>
    </dataValidation>
    <dataValidation type="list" allowBlank="1" showInputMessage="1" showErrorMessage="1" sqref="E65:F75" xr:uid="{7A6A68D1-6DD4-4368-A917-35C89774C9F7}">
      <formula1>$AL$181:$AL$187</formula1>
    </dataValidation>
    <dataValidation type="list" allowBlank="1" showInputMessage="1" showErrorMessage="1" sqref="M2:R2" xr:uid="{414764AF-CA2D-46AE-AE6C-62EFF7467F68}">
      <formula1>$CM$134:$CM$172</formula1>
    </dataValidation>
    <dataValidation type="list" allowBlank="1" showInputMessage="1" showErrorMessage="1" sqref="A2:F2" xr:uid="{84C343E1-CC68-4E14-8552-A4DEB420B9E9}">
      <formula1>$AT$134:$AT$165</formula1>
    </dataValidation>
    <dataValidation type="list" allowBlank="1" showInputMessage="1" showErrorMessage="1" sqref="O65:P75 T12:U12 T10:U10 T5:U8 S5:S15" xr:uid="{0165B253-39A7-4545-AE54-B5795275AF32}">
      <formula1>$AL$134:$AL$140</formula1>
    </dataValidation>
    <dataValidation type="list" allowBlank="1" showInputMessage="1" showErrorMessage="1" sqref="E3:J3 L3:N3 P3:R3 T3:V3 X3:Z3 AB3:AD3" xr:uid="{37879161-5B3F-4111-86F2-DC127307746F}">
      <formula1>$AO$159:$AO$169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15902AD3-4913-4F0D-B389-7E0E060219A6}">
      <formula1>$AH$134:$AH$246</formula1>
    </dataValidation>
    <dataValidation type="list" allowBlank="1" showInputMessage="1" showErrorMessage="1" sqref="K91:L123 J65:J75 Y49:AD53 Y55:AD55 E43:J55 N43:S54" xr:uid="{796E44A2-631B-4BCD-871B-108038600181}">
      <formula1>$AT$134:$AT$384</formula1>
    </dataValidation>
    <dataValidation type="list" allowBlank="1" showInputMessage="1" showErrorMessage="1" sqref="P18:R21" xr:uid="{CFD0784A-C988-472F-9B79-9E141F85527D}">
      <formula1>#REF!</formula1>
    </dataValidation>
  </dataValidations>
  <hyperlinks>
    <hyperlink ref="AO135" r:id="rId1" xr:uid="{2CDC06C3-5D89-4F9B-B43F-B962697E701A}"/>
    <hyperlink ref="AO136" r:id="rId2" xr:uid="{C970E470-5C03-4E1A-BADB-38EE2BE6B906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C45C6BD6-FC7C-4B76-9153-FF6AA1430430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73D38A13-5265-42C0-A2EE-AF8D252AE6B0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E8746951-7197-46DF-B1E6-CE583518C2A2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2657E270-2273-4140-93B9-A66880A963F5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30E80B5B-5C34-4AEF-8955-11958D86FC6E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D2DC6FAB-E678-491F-A213-3757B9425FAF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E6DB798E-6BD6-4FC8-9122-4099C367AEF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4413D497-465E-4234-A65E-FBF484A0AB0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CO522"/>
  <sheetViews>
    <sheetView showGridLines="0" topLeftCell="A80" zoomScaleNormal="100" workbookViewId="0">
      <selection activeCell="CS177" sqref="CS177"/>
    </sheetView>
  </sheetViews>
  <sheetFormatPr defaultColWidth="11.42578125" defaultRowHeight="15"/>
  <cols>
    <col min="1" max="30" width="5.85546875" style="13" customWidth="1"/>
    <col min="31" max="31" width="6" style="1" customWidth="1"/>
    <col min="32" max="32" width="4.85546875" style="1" customWidth="1"/>
    <col min="33" max="74" width="5.85546875" style="1" hidden="1" customWidth="1"/>
    <col min="75" max="78" width="5.85546875" hidden="1" customWidth="1"/>
    <col min="79" max="81" width="5.42578125" hidden="1" customWidth="1"/>
    <col min="82" max="91" width="5.85546875" hidden="1" customWidth="1"/>
    <col min="92" max="92" width="4.7109375" hidden="1" customWidth="1"/>
    <col min="93" max="93" width="5.85546875" customWidth="1"/>
    <col min="94" max="16384" width="11.42578125" style="13"/>
  </cols>
  <sheetData>
    <row r="1" spans="1:74" ht="21" customHeight="1">
      <c r="A1" s="354" t="s">
        <v>0</v>
      </c>
      <c r="B1" s="355"/>
      <c r="C1" s="355"/>
      <c r="D1" s="355"/>
      <c r="E1" s="355"/>
      <c r="F1" s="355"/>
      <c r="G1" s="355" t="s">
        <v>1</v>
      </c>
      <c r="H1" s="355"/>
      <c r="I1" s="355"/>
      <c r="J1" s="355"/>
      <c r="K1" s="355"/>
      <c r="L1" s="355"/>
      <c r="M1" s="355" t="s">
        <v>2</v>
      </c>
      <c r="N1" s="355"/>
      <c r="O1" s="355"/>
      <c r="P1" s="355"/>
      <c r="Q1" s="355"/>
      <c r="R1" s="362"/>
      <c r="S1" s="356" t="s">
        <v>3</v>
      </c>
      <c r="T1" s="357"/>
      <c r="U1" s="357"/>
      <c r="V1" s="357"/>
      <c r="W1" s="357"/>
      <c r="X1" s="357"/>
      <c r="Y1" s="357"/>
      <c r="Z1" s="357"/>
      <c r="AA1" s="357"/>
      <c r="AB1" s="357"/>
      <c r="AC1" s="357"/>
      <c r="AD1" s="358"/>
    </row>
    <row r="2" spans="1:74" ht="15.75" customHeight="1">
      <c r="A2" s="718">
        <v>9</v>
      </c>
      <c r="B2" s="719"/>
      <c r="C2" s="719"/>
      <c r="D2" s="719"/>
      <c r="E2" s="719"/>
      <c r="F2" s="719"/>
      <c r="G2" s="720" t="s">
        <v>4</v>
      </c>
      <c r="H2" s="720"/>
      <c r="I2" s="720"/>
      <c r="J2" s="720"/>
      <c r="K2" s="720"/>
      <c r="L2" s="720"/>
      <c r="M2" s="720">
        <v>2025</v>
      </c>
      <c r="N2" s="720"/>
      <c r="O2" s="720"/>
      <c r="P2" s="720"/>
      <c r="Q2" s="720"/>
      <c r="R2" s="721"/>
      <c r="S2" s="359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1"/>
    </row>
    <row r="3" spans="1:74" customFormat="1" ht="27" customHeight="1">
      <c r="A3" s="729" t="s">
        <v>5</v>
      </c>
      <c r="B3" s="729"/>
      <c r="C3" s="729"/>
      <c r="D3" s="207" t="s">
        <v>6</v>
      </c>
      <c r="E3" s="730" t="s">
        <v>301</v>
      </c>
      <c r="F3" s="730"/>
      <c r="G3" s="730"/>
      <c r="H3" s="730"/>
      <c r="I3" s="730"/>
      <c r="J3" s="730"/>
      <c r="K3" s="207" t="s">
        <v>8</v>
      </c>
      <c r="L3" s="730"/>
      <c r="M3" s="730"/>
      <c r="N3" s="730"/>
      <c r="O3" s="207" t="s">
        <v>9</v>
      </c>
      <c r="P3" s="730"/>
      <c r="Q3" s="730"/>
      <c r="R3" s="730"/>
      <c r="S3" s="207" t="s">
        <v>10</v>
      </c>
      <c r="T3" s="730"/>
      <c r="U3" s="730"/>
      <c r="V3" s="730"/>
      <c r="W3" s="207" t="s">
        <v>11</v>
      </c>
      <c r="X3" s="730"/>
      <c r="Y3" s="730"/>
      <c r="Z3" s="730"/>
      <c r="AA3" s="207" t="s">
        <v>12</v>
      </c>
      <c r="AB3" s="730"/>
      <c r="AC3" s="730"/>
      <c r="AD3" s="730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</row>
    <row r="4" spans="1:74" customFormat="1" ht="15.75" customHeight="1">
      <c r="A4" s="722" t="s">
        <v>13</v>
      </c>
      <c r="B4" s="723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724"/>
      <c r="O4" s="724"/>
      <c r="P4" s="724"/>
      <c r="Q4" s="724"/>
      <c r="R4" s="725"/>
      <c r="S4" s="726" t="s">
        <v>14</v>
      </c>
      <c r="T4" s="723"/>
      <c r="U4" s="727"/>
      <c r="V4" s="726" t="s">
        <v>15</v>
      </c>
      <c r="W4" s="723"/>
      <c r="X4" s="723"/>
      <c r="Y4" s="723"/>
      <c r="Z4" s="723"/>
      <c r="AA4" s="723"/>
      <c r="AB4" s="723"/>
      <c r="AC4" s="723"/>
      <c r="AD4" s="728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ht="15" customHeight="1">
      <c r="A5" s="744" t="s">
        <v>16</v>
      </c>
      <c r="B5" s="745"/>
      <c r="C5" s="706" t="s">
        <v>306</v>
      </c>
      <c r="D5" s="665"/>
      <c r="E5" s="665"/>
      <c r="F5" s="665"/>
      <c r="G5" s="665" t="s">
        <v>17</v>
      </c>
      <c r="H5" s="665"/>
      <c r="I5" s="665"/>
      <c r="J5" s="665"/>
      <c r="K5" s="665" t="s">
        <v>481</v>
      </c>
      <c r="L5" s="665"/>
      <c r="M5" s="665"/>
      <c r="N5" s="665"/>
      <c r="O5" s="665" t="s">
        <v>26</v>
      </c>
      <c r="P5" s="665"/>
      <c r="Q5" s="665"/>
      <c r="R5" s="666"/>
      <c r="S5" s="667" t="s">
        <v>29</v>
      </c>
      <c r="T5" s="668"/>
      <c r="U5" s="669"/>
      <c r="V5" s="670" t="s">
        <v>22</v>
      </c>
      <c r="W5" s="671"/>
      <c r="X5" s="671"/>
      <c r="Y5" s="672" t="s">
        <v>23</v>
      </c>
      <c r="Z5" s="672"/>
      <c r="AA5" s="672" t="s">
        <v>24</v>
      </c>
      <c r="AB5" s="672"/>
      <c r="AC5" s="751" t="s">
        <v>25</v>
      </c>
      <c r="AD5" s="751"/>
    </row>
    <row r="6" spans="1:74" ht="14.25" customHeight="1">
      <c r="A6" s="746"/>
      <c r="B6" s="747"/>
      <c r="C6" s="700" t="s">
        <v>27</v>
      </c>
      <c r="D6" s="701"/>
      <c r="E6" s="701"/>
      <c r="F6" s="701"/>
      <c r="G6" s="701" t="s">
        <v>19</v>
      </c>
      <c r="H6" s="701"/>
      <c r="I6" s="701"/>
      <c r="J6" s="701"/>
      <c r="K6" s="701"/>
      <c r="L6" s="701"/>
      <c r="M6" s="701"/>
      <c r="N6" s="701"/>
      <c r="O6" s="701"/>
      <c r="P6" s="701"/>
      <c r="Q6" s="701"/>
      <c r="R6" s="702"/>
      <c r="S6" s="703"/>
      <c r="T6" s="704"/>
      <c r="U6" s="705"/>
      <c r="V6" s="706"/>
      <c r="W6" s="665"/>
      <c r="X6" s="665"/>
      <c r="Y6" s="707"/>
      <c r="Z6" s="707"/>
      <c r="AA6" s="708"/>
      <c r="AB6" s="708"/>
      <c r="AC6" s="708"/>
      <c r="AD6" s="709"/>
    </row>
    <row r="7" spans="1:74" ht="14.25" customHeight="1">
      <c r="A7" s="748"/>
      <c r="B7" s="749"/>
      <c r="C7" s="750"/>
      <c r="D7" s="691"/>
      <c r="E7" s="691"/>
      <c r="F7" s="691"/>
      <c r="G7" s="691"/>
      <c r="H7" s="691"/>
      <c r="I7" s="691"/>
      <c r="J7" s="691"/>
      <c r="K7" s="691"/>
      <c r="L7" s="691"/>
      <c r="M7" s="691"/>
      <c r="N7" s="691"/>
      <c r="O7" s="691"/>
      <c r="P7" s="691"/>
      <c r="Q7" s="691"/>
      <c r="R7" s="692"/>
      <c r="S7" s="693"/>
      <c r="T7" s="694"/>
      <c r="U7" s="695"/>
      <c r="V7" s="696"/>
      <c r="W7" s="697"/>
      <c r="X7" s="697"/>
      <c r="Y7" s="698"/>
      <c r="Z7" s="698"/>
      <c r="AA7" s="699"/>
      <c r="AB7" s="699"/>
      <c r="AC7" s="699"/>
      <c r="AD7" s="759"/>
      <c r="AG7" s="855"/>
      <c r="AH7" s="855"/>
      <c r="AI7" s="855"/>
    </row>
    <row r="8" spans="1:74" ht="15" customHeight="1">
      <c r="A8" s="673" t="s">
        <v>30</v>
      </c>
      <c r="B8" s="674"/>
      <c r="C8" s="760" t="s">
        <v>472</v>
      </c>
      <c r="D8" s="760"/>
      <c r="E8" s="760"/>
      <c r="F8" s="760"/>
      <c r="G8" s="761" t="s">
        <v>509</v>
      </c>
      <c r="H8" s="761"/>
      <c r="I8" s="761"/>
      <c r="J8" s="761"/>
      <c r="K8" s="762" t="s">
        <v>31</v>
      </c>
      <c r="L8" s="762"/>
      <c r="M8" s="762"/>
      <c r="N8" s="762"/>
      <c r="O8" s="763"/>
      <c r="P8" s="763"/>
      <c r="Q8" s="763"/>
      <c r="R8" s="764"/>
      <c r="S8" s="765"/>
      <c r="T8" s="766"/>
      <c r="U8" s="767"/>
      <c r="V8" s="740"/>
      <c r="W8" s="741"/>
      <c r="X8" s="741"/>
      <c r="Y8" s="731"/>
      <c r="Z8" s="731"/>
      <c r="AA8" s="742"/>
      <c r="AB8" s="742"/>
      <c r="AC8" s="742"/>
      <c r="AD8" s="743"/>
    </row>
    <row r="9" spans="1:74" ht="15" customHeight="1">
      <c r="A9" s="675"/>
      <c r="B9" s="676"/>
      <c r="C9" s="677"/>
      <c r="D9" s="678"/>
      <c r="E9" s="678"/>
      <c r="F9" s="679"/>
      <c r="G9" s="732"/>
      <c r="H9" s="678"/>
      <c r="I9" s="678"/>
      <c r="J9" s="679"/>
      <c r="K9" s="733"/>
      <c r="L9" s="734"/>
      <c r="M9" s="734"/>
      <c r="N9" s="734"/>
      <c r="O9" s="735"/>
      <c r="P9" s="678"/>
      <c r="Q9" s="678"/>
      <c r="R9" s="736"/>
      <c r="S9" s="737"/>
      <c r="T9" s="738"/>
      <c r="U9" s="739"/>
      <c r="V9" s="752"/>
      <c r="W9" s="753"/>
      <c r="X9" s="754"/>
      <c r="Y9" s="755"/>
      <c r="Z9" s="754"/>
      <c r="AA9" s="756"/>
      <c r="AB9" s="757"/>
      <c r="AC9" s="756"/>
      <c r="AD9" s="758"/>
    </row>
    <row r="10" spans="1:74" ht="15" customHeight="1">
      <c r="A10" s="768" t="s">
        <v>34</v>
      </c>
      <c r="B10" s="674"/>
      <c r="C10" s="770"/>
      <c r="D10" s="770"/>
      <c r="E10" s="770"/>
      <c r="F10" s="770"/>
      <c r="G10" s="771"/>
      <c r="H10" s="771"/>
      <c r="I10" s="771"/>
      <c r="J10" s="771"/>
      <c r="K10" s="772"/>
      <c r="L10" s="772"/>
      <c r="M10" s="772"/>
      <c r="N10" s="772"/>
      <c r="O10" s="773"/>
      <c r="P10" s="774"/>
      <c r="Q10" s="774"/>
      <c r="R10" s="775"/>
      <c r="S10" s="776"/>
      <c r="T10" s="777"/>
      <c r="U10" s="778"/>
      <c r="V10" s="740"/>
      <c r="W10" s="741"/>
      <c r="X10" s="741"/>
      <c r="Y10" s="731"/>
      <c r="Z10" s="731"/>
      <c r="AA10" s="742"/>
      <c r="AB10" s="742"/>
      <c r="AC10" s="742"/>
      <c r="AD10" s="743"/>
    </row>
    <row r="11" spans="1:74" ht="15" customHeight="1">
      <c r="A11" s="769"/>
      <c r="B11" s="676"/>
      <c r="C11" s="677"/>
      <c r="D11" s="678"/>
      <c r="E11" s="678"/>
      <c r="F11" s="679"/>
      <c r="G11" s="732"/>
      <c r="H11" s="678"/>
      <c r="I11" s="678"/>
      <c r="J11" s="679"/>
      <c r="K11" s="845"/>
      <c r="L11" s="846"/>
      <c r="M11" s="846"/>
      <c r="N11" s="847"/>
      <c r="O11" s="735"/>
      <c r="P11" s="678"/>
      <c r="Q11" s="678"/>
      <c r="R11" s="736"/>
      <c r="S11" s="795"/>
      <c r="T11" s="678"/>
      <c r="U11" s="736"/>
      <c r="V11" s="752"/>
      <c r="W11" s="753"/>
      <c r="X11" s="754"/>
      <c r="Y11" s="755"/>
      <c r="Z11" s="754"/>
      <c r="AA11" s="756"/>
      <c r="AB11" s="757"/>
      <c r="AC11" s="756"/>
      <c r="AD11" s="758"/>
    </row>
    <row r="12" spans="1:74" ht="15" customHeight="1">
      <c r="A12" s="779" t="s">
        <v>35</v>
      </c>
      <c r="B12" s="780"/>
      <c r="C12" s="786"/>
      <c r="D12" s="787"/>
      <c r="E12" s="787"/>
      <c r="F12" s="788"/>
      <c r="G12" s="789"/>
      <c r="H12" s="787"/>
      <c r="I12" s="787"/>
      <c r="J12" s="788"/>
      <c r="K12" s="790"/>
      <c r="L12" s="790"/>
      <c r="M12" s="790"/>
      <c r="N12" s="790"/>
      <c r="O12" s="791"/>
      <c r="P12" s="791"/>
      <c r="Q12" s="791"/>
      <c r="R12" s="789"/>
      <c r="S12" s="792"/>
      <c r="T12" s="793"/>
      <c r="U12" s="794"/>
      <c r="V12" s="618"/>
      <c r="W12" s="619"/>
      <c r="X12" s="619"/>
      <c r="Y12" s="620"/>
      <c r="Z12" s="620"/>
      <c r="AA12" s="633"/>
      <c r="AB12" s="633"/>
      <c r="AC12" s="633"/>
      <c r="AD12" s="634"/>
    </row>
    <row r="13" spans="1:74" ht="15" customHeight="1">
      <c r="A13" s="781"/>
      <c r="B13" s="782"/>
      <c r="C13" s="783"/>
      <c r="D13" s="689"/>
      <c r="E13" s="689"/>
      <c r="F13" s="784"/>
      <c r="G13" s="785"/>
      <c r="H13" s="689"/>
      <c r="I13" s="689"/>
      <c r="J13" s="784"/>
      <c r="K13" s="785"/>
      <c r="L13" s="689"/>
      <c r="M13" s="689"/>
      <c r="N13" s="784"/>
      <c r="O13" s="785"/>
      <c r="P13" s="689"/>
      <c r="Q13" s="689"/>
      <c r="R13" s="690"/>
      <c r="S13" s="688"/>
      <c r="T13" s="689"/>
      <c r="U13" s="690"/>
      <c r="V13" s="604"/>
      <c r="W13" s="605"/>
      <c r="X13" s="606"/>
      <c r="Y13" s="607"/>
      <c r="Z13" s="606"/>
      <c r="AA13" s="608"/>
      <c r="AB13" s="609"/>
      <c r="AC13" s="608"/>
      <c r="AD13" s="796"/>
    </row>
    <row r="14" spans="1:74" ht="15" customHeight="1">
      <c r="A14" s="680" t="s">
        <v>36</v>
      </c>
      <c r="B14" s="681"/>
      <c r="C14" s="682"/>
      <c r="D14" s="683"/>
      <c r="E14" s="683"/>
      <c r="F14" s="684"/>
      <c r="G14" s="685"/>
      <c r="H14" s="683"/>
      <c r="I14" s="683"/>
      <c r="J14" s="684"/>
      <c r="K14" s="686"/>
      <c r="L14" s="686"/>
      <c r="M14" s="686"/>
      <c r="N14" s="686"/>
      <c r="O14" s="687"/>
      <c r="P14" s="687"/>
      <c r="Q14" s="687"/>
      <c r="R14" s="685"/>
      <c r="S14" s="688"/>
      <c r="T14" s="689"/>
      <c r="U14" s="690"/>
      <c r="V14" s="618"/>
      <c r="W14" s="619"/>
      <c r="X14" s="619"/>
      <c r="Y14" s="620"/>
      <c r="Z14" s="620"/>
      <c r="AA14" s="633"/>
      <c r="AB14" s="633"/>
      <c r="AC14" s="633"/>
      <c r="AD14" s="634"/>
    </row>
    <row r="15" spans="1:74" ht="15" customHeight="1">
      <c r="A15" s="645" t="s">
        <v>37</v>
      </c>
      <c r="B15" s="646"/>
      <c r="C15" s="859"/>
      <c r="D15" s="860"/>
      <c r="E15" s="860"/>
      <c r="F15" s="861"/>
      <c r="G15" s="862"/>
      <c r="H15" s="860"/>
      <c r="I15" s="860"/>
      <c r="J15" s="861"/>
      <c r="K15" s="862"/>
      <c r="L15" s="860"/>
      <c r="M15" s="860"/>
      <c r="N15" s="861"/>
      <c r="O15" s="860"/>
      <c r="P15" s="860"/>
      <c r="Q15" s="860"/>
      <c r="R15" s="863"/>
      <c r="S15" s="688"/>
      <c r="T15" s="689"/>
      <c r="U15" s="690"/>
      <c r="V15" s="604"/>
      <c r="W15" s="605"/>
      <c r="X15" s="606"/>
      <c r="Y15" s="607"/>
      <c r="Z15" s="606"/>
      <c r="AA15" s="608"/>
      <c r="AB15" s="609"/>
      <c r="AC15" s="608"/>
      <c r="AD15" s="796"/>
    </row>
    <row r="16" spans="1:74" ht="15.7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618"/>
      <c r="W16" s="619"/>
      <c r="X16" s="619"/>
      <c r="Y16" s="620"/>
      <c r="Z16" s="620"/>
      <c r="AA16" s="633"/>
      <c r="AB16" s="633"/>
      <c r="AC16" s="633"/>
      <c r="AD16" s="634"/>
    </row>
    <row r="17" spans="1:74" ht="15.75" customHeight="1">
      <c r="A17" s="657" t="s">
        <v>38</v>
      </c>
      <c r="B17" s="658"/>
      <c r="C17" s="659"/>
      <c r="D17" s="659"/>
      <c r="E17" s="659"/>
      <c r="F17" s="660"/>
      <c r="G17" s="3" t="s">
        <v>39</v>
      </c>
      <c r="H17" s="661" t="s">
        <v>40</v>
      </c>
      <c r="I17" s="662"/>
      <c r="J17" s="658" t="s">
        <v>41</v>
      </c>
      <c r="K17" s="658"/>
      <c r="L17" s="658"/>
      <c r="M17" s="663" t="s">
        <v>42</v>
      </c>
      <c r="N17" s="663"/>
      <c r="O17" s="663"/>
      <c r="P17" s="658"/>
      <c r="Q17" s="658"/>
      <c r="R17" s="664"/>
      <c r="S17"/>
      <c r="T17"/>
      <c r="U17"/>
      <c r="V17" s="618"/>
      <c r="W17" s="619"/>
      <c r="X17" s="619"/>
      <c r="Y17" s="620"/>
      <c r="Z17" s="620"/>
      <c r="AA17" s="633"/>
      <c r="AB17" s="633"/>
      <c r="AC17" s="633"/>
      <c r="AD17" s="634"/>
    </row>
    <row r="18" spans="1:74" ht="15.75" customHeight="1">
      <c r="A18" s="876" t="s">
        <v>43</v>
      </c>
      <c r="B18" s="877"/>
      <c r="C18" s="649"/>
      <c r="D18" s="650"/>
      <c r="E18" s="650"/>
      <c r="F18" s="651"/>
      <c r="G18" s="258" t="s">
        <v>44</v>
      </c>
      <c r="H18" s="652"/>
      <c r="I18" s="653"/>
      <c r="J18" s="5" t="s">
        <v>46</v>
      </c>
      <c r="K18" s="652" t="s">
        <v>45</v>
      </c>
      <c r="L18" s="653"/>
      <c r="M18" s="262" t="s">
        <v>47</v>
      </c>
      <c r="N18" s="263" t="s">
        <v>48</v>
      </c>
      <c r="O18" s="264" t="s">
        <v>49</v>
      </c>
      <c r="P18" s="654"/>
      <c r="Q18" s="655"/>
      <c r="R18" s="656"/>
      <c r="S18"/>
      <c r="T18"/>
      <c r="U18"/>
      <c r="V18" s="618"/>
      <c r="W18" s="619"/>
      <c r="X18" s="619"/>
      <c r="Y18" s="620"/>
      <c r="Z18" s="620"/>
      <c r="AA18" s="633"/>
      <c r="AB18" s="633"/>
      <c r="AC18" s="633"/>
      <c r="AD18" s="634"/>
      <c r="AF18" s="329"/>
    </row>
    <row r="19" spans="1:74">
      <c r="A19" s="878" t="s">
        <v>50</v>
      </c>
      <c r="B19" s="879"/>
      <c r="C19" s="637"/>
      <c r="D19" s="638"/>
      <c r="E19" s="638"/>
      <c r="F19" s="639"/>
      <c r="G19" s="259" t="s">
        <v>51</v>
      </c>
      <c r="H19" s="640"/>
      <c r="I19" s="641"/>
      <c r="J19" s="6"/>
      <c r="K19" s="640"/>
      <c r="L19" s="641"/>
      <c r="M19" s="265" t="s">
        <v>52</v>
      </c>
      <c r="N19" s="4" t="s">
        <v>53</v>
      </c>
      <c r="O19" s="4" t="s">
        <v>53</v>
      </c>
      <c r="P19" s="642"/>
      <c r="Q19" s="643"/>
      <c r="R19" s="644"/>
      <c r="S19"/>
      <c r="T19"/>
      <c r="U19"/>
      <c r="V19" s="618"/>
      <c r="W19" s="619"/>
      <c r="X19" s="619"/>
      <c r="Y19" s="620"/>
      <c r="Z19" s="620"/>
      <c r="AA19" s="633"/>
      <c r="AB19" s="633"/>
      <c r="AC19" s="633"/>
      <c r="AD19" s="634"/>
    </row>
    <row r="20" spans="1:74">
      <c r="A20" s="870" t="s">
        <v>54</v>
      </c>
      <c r="B20" s="871"/>
      <c r="C20" s="623"/>
      <c r="D20" s="624"/>
      <c r="E20" s="624"/>
      <c r="F20" s="625"/>
      <c r="G20" s="260" t="s">
        <v>55</v>
      </c>
      <c r="H20" s="626" t="s">
        <v>45</v>
      </c>
      <c r="I20" s="627"/>
      <c r="J20" s="8"/>
      <c r="K20" s="626"/>
      <c r="L20" s="627"/>
      <c r="M20" s="266" t="s">
        <v>56</v>
      </c>
      <c r="N20" s="7" t="s">
        <v>53</v>
      </c>
      <c r="O20" s="7" t="s">
        <v>53</v>
      </c>
      <c r="P20" s="630"/>
      <c r="Q20" s="631"/>
      <c r="R20" s="632"/>
      <c r="S20" s="2"/>
      <c r="T20" s="2"/>
      <c r="U20" s="2"/>
      <c r="V20" s="618"/>
      <c r="W20" s="619"/>
      <c r="X20" s="619"/>
      <c r="Y20" s="620"/>
      <c r="Z20" s="620"/>
      <c r="AA20" s="633"/>
      <c r="AB20" s="633"/>
      <c r="AC20" s="633"/>
      <c r="AD20" s="634"/>
    </row>
    <row r="21" spans="1:74">
      <c r="A21" s="870" t="s">
        <v>57</v>
      </c>
      <c r="B21" s="871"/>
      <c r="C21" s="623"/>
      <c r="D21" s="624"/>
      <c r="E21" s="624"/>
      <c r="F21" s="625"/>
      <c r="G21" s="260" t="s">
        <v>58</v>
      </c>
      <c r="H21" s="626"/>
      <c r="I21" s="627"/>
      <c r="J21" s="8"/>
      <c r="K21" s="626"/>
      <c r="L21" s="627"/>
      <c r="M21" s="266" t="s">
        <v>59</v>
      </c>
      <c r="N21" s="7"/>
      <c r="O21" s="7"/>
      <c r="P21" s="630"/>
      <c r="Q21" s="631"/>
      <c r="R21" s="632"/>
      <c r="S21" s="2"/>
      <c r="T21" s="2"/>
      <c r="U21" s="2"/>
      <c r="V21" s="618"/>
      <c r="W21" s="619"/>
      <c r="X21" s="619"/>
      <c r="Y21" s="620"/>
      <c r="Z21" s="620"/>
      <c r="AA21" s="633"/>
      <c r="AB21" s="633"/>
      <c r="AC21" s="633"/>
      <c r="AD21" s="634"/>
    </row>
    <row r="22" spans="1:74" ht="15.75" customHeight="1">
      <c r="A22" s="874" t="s">
        <v>60</v>
      </c>
      <c r="B22" s="875"/>
      <c r="C22" s="613"/>
      <c r="D22" s="614"/>
      <c r="E22" s="614"/>
      <c r="F22" s="615"/>
      <c r="G22" s="261" t="s">
        <v>61</v>
      </c>
      <c r="H22" s="616"/>
      <c r="I22" s="617"/>
      <c r="J22" s="9"/>
      <c r="K22" s="616"/>
      <c r="L22" s="617"/>
      <c r="M22" s="267" t="s">
        <v>62</v>
      </c>
      <c r="N22" s="10"/>
      <c r="O22" s="10"/>
      <c r="P22" s="628" t="s">
        <v>53</v>
      </c>
      <c r="Q22" s="628"/>
      <c r="R22" s="629"/>
      <c r="S22" s="2"/>
      <c r="T22" s="2"/>
      <c r="U22" s="2"/>
      <c r="V22" s="618"/>
      <c r="W22" s="619"/>
      <c r="X22" s="619"/>
      <c r="Y22" s="620"/>
      <c r="Z22" s="620"/>
      <c r="AA22" s="633"/>
      <c r="AB22" s="633"/>
      <c r="AC22" s="633"/>
      <c r="AD22" s="634"/>
    </row>
    <row r="23" spans="1:74">
      <c r="A23" s="872" t="s">
        <v>63</v>
      </c>
      <c r="B23" s="873"/>
      <c r="C23" s="583"/>
      <c r="D23" s="584"/>
      <c r="E23" s="584"/>
      <c r="F23" s="585"/>
      <c r="G23" s="205"/>
      <c r="H23" s="583"/>
      <c r="I23" s="585"/>
      <c r="J23" s="129"/>
      <c r="K23" s="583"/>
      <c r="L23" s="585"/>
      <c r="M23" s="268" t="s">
        <v>64</v>
      </c>
      <c r="N23" s="130"/>
      <c r="O23" s="130"/>
      <c r="P23" s="270" t="s">
        <v>65</v>
      </c>
      <c r="Q23" s="600" t="s">
        <v>246</v>
      </c>
      <c r="R23" s="601"/>
      <c r="S23" s="2"/>
      <c r="T23" s="2"/>
      <c r="U23" s="2"/>
      <c r="V23" s="604"/>
      <c r="W23" s="605"/>
      <c r="X23" s="606"/>
      <c r="Y23" s="607"/>
      <c r="Z23" s="606"/>
      <c r="AA23" s="608"/>
      <c r="AB23" s="609"/>
      <c r="AC23" s="608"/>
      <c r="AD23" s="796"/>
    </row>
    <row r="24" spans="1:74" ht="15.75" customHeight="1">
      <c r="A24" s="880" t="s">
        <v>67</v>
      </c>
      <c r="B24" s="881"/>
      <c r="C24" s="802" t="s">
        <v>68</v>
      </c>
      <c r="D24" s="803"/>
      <c r="E24" s="803"/>
      <c r="F24" s="804"/>
      <c r="G24" s="206"/>
      <c r="H24" s="805"/>
      <c r="I24" s="806"/>
      <c r="J24" s="11"/>
      <c r="K24" s="805"/>
      <c r="L24" s="806"/>
      <c r="M24" s="269" t="s">
        <v>69</v>
      </c>
      <c r="N24" s="12"/>
      <c r="O24" s="12"/>
      <c r="P24" s="271" t="s">
        <v>70</v>
      </c>
      <c r="Q24" s="602"/>
      <c r="R24" s="603"/>
      <c r="S24" s="2"/>
      <c r="T24" s="2"/>
      <c r="U24" s="2"/>
      <c r="V24" s="807"/>
      <c r="W24" s="808"/>
      <c r="X24" s="809"/>
      <c r="Y24" s="810"/>
      <c r="Z24" s="809"/>
      <c r="AA24" s="597"/>
      <c r="AB24" s="598"/>
      <c r="AC24" s="597"/>
      <c r="AD24" s="599"/>
    </row>
    <row r="25" spans="1:74" customForma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</row>
    <row r="26" spans="1:74" customFormat="1" ht="15.75" customHeight="1">
      <c r="A26" s="800" t="s">
        <v>71</v>
      </c>
      <c r="B26" s="800"/>
      <c r="C26" s="800"/>
      <c r="D26" s="800"/>
      <c r="E26" s="800"/>
      <c r="F26" s="800"/>
      <c r="G26" s="800"/>
      <c r="H26" s="800"/>
      <c r="I26" s="800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800"/>
      <c r="W26" s="800"/>
      <c r="X26" s="800"/>
      <c r="Y26" s="800"/>
      <c r="Z26" s="800"/>
      <c r="AA26" s="800"/>
      <c r="AB26" s="800"/>
      <c r="AC26" s="800"/>
      <c r="AD26" s="800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</row>
    <row r="27" spans="1:74">
      <c r="A27" s="589" t="s">
        <v>16</v>
      </c>
      <c r="B27" s="590"/>
      <c r="C27" s="591" t="s">
        <v>48</v>
      </c>
      <c r="D27" s="591"/>
      <c r="E27" s="592" t="s">
        <v>510</v>
      </c>
      <c r="F27" s="592"/>
      <c r="G27" s="592"/>
      <c r="H27" s="592"/>
      <c r="I27" s="593"/>
      <c r="J27" s="594"/>
      <c r="K27" s="595" t="s">
        <v>30</v>
      </c>
      <c r="L27" s="596"/>
      <c r="M27" s="610" t="s">
        <v>48</v>
      </c>
      <c r="N27" s="591"/>
      <c r="O27" s="592"/>
      <c r="P27" s="592"/>
      <c r="Q27" s="592"/>
      <c r="R27" s="592"/>
      <c r="S27" s="593"/>
      <c r="T27" s="593"/>
      <c r="U27" s="590" t="s">
        <v>35</v>
      </c>
      <c r="V27" s="590"/>
      <c r="W27" s="591"/>
      <c r="X27" s="591"/>
      <c r="Y27" s="592"/>
      <c r="Z27" s="592"/>
      <c r="AA27" s="592"/>
      <c r="AB27" s="592"/>
      <c r="AC27" s="593"/>
      <c r="AD27" s="594"/>
    </row>
    <row r="28" spans="1:74">
      <c r="A28" s="567" t="s">
        <v>73</v>
      </c>
      <c r="B28" s="547"/>
      <c r="C28" s="586" t="s">
        <v>72</v>
      </c>
      <c r="D28" s="574"/>
      <c r="E28" s="549"/>
      <c r="F28" s="549"/>
      <c r="G28" s="549"/>
      <c r="H28" s="549"/>
      <c r="I28" s="570"/>
      <c r="J28" s="571"/>
      <c r="K28" s="587" t="s">
        <v>74</v>
      </c>
      <c r="L28" s="588"/>
      <c r="M28" s="574" t="s">
        <v>48</v>
      </c>
      <c r="N28" s="548"/>
      <c r="O28" s="549"/>
      <c r="P28" s="549"/>
      <c r="Q28" s="549"/>
      <c r="R28" s="549"/>
      <c r="S28" s="570"/>
      <c r="T28" s="570"/>
      <c r="U28" s="547" t="s">
        <v>75</v>
      </c>
      <c r="V28" s="547"/>
      <c r="W28" s="548"/>
      <c r="X28" s="548"/>
      <c r="Y28" s="549"/>
      <c r="Z28" s="549"/>
      <c r="AA28" s="549"/>
      <c r="AB28" s="549"/>
      <c r="AC28" s="570"/>
      <c r="AD28" s="571"/>
    </row>
    <row r="29" spans="1:74">
      <c r="A29" s="567" t="s">
        <v>76</v>
      </c>
      <c r="B29" s="547"/>
      <c r="C29" s="548" t="s">
        <v>72</v>
      </c>
      <c r="D29" s="548"/>
      <c r="E29" s="549"/>
      <c r="F29" s="549"/>
      <c r="G29" s="549"/>
      <c r="H29" s="549"/>
      <c r="I29" s="570"/>
      <c r="J29" s="571"/>
      <c r="K29" s="587" t="s">
        <v>77</v>
      </c>
      <c r="L29" s="588"/>
      <c r="M29" s="574" t="s">
        <v>274</v>
      </c>
      <c r="N29" s="548"/>
      <c r="O29" s="549"/>
      <c r="P29" s="549"/>
      <c r="Q29" s="549"/>
      <c r="R29" s="549"/>
      <c r="S29" s="570"/>
      <c r="T29" s="570"/>
      <c r="U29" s="547" t="s">
        <v>78</v>
      </c>
      <c r="V29" s="547"/>
      <c r="W29" s="548"/>
      <c r="X29" s="548"/>
      <c r="Y29" s="549"/>
      <c r="Z29" s="549"/>
      <c r="AA29" s="549"/>
      <c r="AB29" s="549"/>
      <c r="AC29" s="570"/>
      <c r="AD29" s="571"/>
    </row>
    <row r="30" spans="1:74">
      <c r="A30" s="567" t="s">
        <v>79</v>
      </c>
      <c r="B30" s="547"/>
      <c r="C30" s="548" t="s">
        <v>48</v>
      </c>
      <c r="D30" s="548"/>
      <c r="E30" s="549"/>
      <c r="F30" s="549"/>
      <c r="G30" s="549"/>
      <c r="H30" s="549"/>
      <c r="I30" s="570"/>
      <c r="J30" s="571"/>
      <c r="K30" s="572" t="s">
        <v>34</v>
      </c>
      <c r="L30" s="573"/>
      <c r="M30" s="574"/>
      <c r="N30" s="548"/>
      <c r="O30" s="549"/>
      <c r="P30" s="549"/>
      <c r="Q30" s="549"/>
      <c r="R30" s="549"/>
      <c r="S30" s="570"/>
      <c r="T30" s="570"/>
      <c r="U30" s="547" t="s">
        <v>80</v>
      </c>
      <c r="V30" s="547"/>
      <c r="W30" s="548"/>
      <c r="X30" s="548"/>
      <c r="Y30" s="549"/>
      <c r="Z30" s="549"/>
      <c r="AA30" s="549"/>
      <c r="AB30" s="549"/>
      <c r="AC30" s="570"/>
      <c r="AD30" s="571"/>
    </row>
    <row r="31" spans="1:74" ht="15.75" customHeight="1">
      <c r="A31" s="550" t="s">
        <v>81</v>
      </c>
      <c r="B31" s="551"/>
      <c r="C31" s="552" t="s">
        <v>48</v>
      </c>
      <c r="D31" s="552"/>
      <c r="E31" s="553"/>
      <c r="F31" s="553"/>
      <c r="G31" s="553"/>
      <c r="H31" s="553"/>
      <c r="I31" s="554"/>
      <c r="J31" s="555"/>
      <c r="K31" s="556" t="s">
        <v>36</v>
      </c>
      <c r="L31" s="557"/>
      <c r="M31" s="558"/>
      <c r="N31" s="520"/>
      <c r="O31" s="521"/>
      <c r="P31" s="521"/>
      <c r="Q31" s="521"/>
      <c r="R31" s="521"/>
      <c r="S31" s="566"/>
      <c r="T31" s="566"/>
      <c r="U31" s="519" t="s">
        <v>37</v>
      </c>
      <c r="V31" s="519"/>
      <c r="W31" s="520"/>
      <c r="X31" s="520"/>
      <c r="Y31" s="521"/>
      <c r="Z31" s="521"/>
      <c r="AA31" s="521"/>
      <c r="AB31" s="521"/>
      <c r="AC31" s="566"/>
      <c r="AD31" s="569"/>
    </row>
    <row r="32" spans="1:74" ht="15.75" customHeight="1">
      <c r="A32" s="575" t="s">
        <v>82</v>
      </c>
      <c r="B32" s="576"/>
      <c r="C32" s="577" t="s">
        <v>48</v>
      </c>
      <c r="D32" s="577"/>
      <c r="E32" s="578" t="s">
        <v>511</v>
      </c>
      <c r="F32" s="578"/>
      <c r="G32" s="578" t="s">
        <v>512</v>
      </c>
      <c r="H32" s="578"/>
      <c r="I32" s="579"/>
      <c r="J32" s="580"/>
      <c r="AA32" s="2"/>
      <c r="AB32" s="2"/>
      <c r="AC32" s="2"/>
      <c r="AD32" s="2"/>
    </row>
    <row r="33" spans="1:74" customForma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</row>
    <row r="34" spans="1:74" customFormat="1" ht="15.75" customHeight="1">
      <c r="A34" s="559" t="s">
        <v>83</v>
      </c>
      <c r="B34" s="559"/>
      <c r="C34" s="559"/>
      <c r="D34" s="559"/>
      <c r="E34" s="559"/>
      <c r="F34" s="559"/>
      <c r="G34" s="559"/>
      <c r="H34" s="559"/>
      <c r="I34" s="559"/>
      <c r="J34" s="559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1"/>
      <c r="AF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</row>
    <row r="35" spans="1:74" customFormat="1" ht="15.75" customHeight="1">
      <c r="A35" s="14" t="s">
        <v>84</v>
      </c>
      <c r="B35" s="561" t="s">
        <v>85</v>
      </c>
      <c r="C35" s="561"/>
      <c r="D35" s="561"/>
      <c r="E35" s="15" t="s">
        <v>86</v>
      </c>
      <c r="F35" s="313" t="s">
        <v>87</v>
      </c>
      <c r="G35" s="313" t="s">
        <v>88</v>
      </c>
      <c r="H35" s="313" t="s">
        <v>89</v>
      </c>
      <c r="I35" s="313" t="s">
        <v>90</v>
      </c>
      <c r="J35" s="16" t="s">
        <v>91</v>
      </c>
      <c r="K35" s="14" t="s">
        <v>84</v>
      </c>
      <c r="L35" s="562" t="s">
        <v>85</v>
      </c>
      <c r="M35" s="563"/>
      <c r="N35" s="564"/>
      <c r="O35" s="15" t="s">
        <v>86</v>
      </c>
      <c r="P35" s="313" t="s">
        <v>87</v>
      </c>
      <c r="Q35" s="313" t="s">
        <v>88</v>
      </c>
      <c r="R35" s="313" t="s">
        <v>89</v>
      </c>
      <c r="S35" s="313" t="s">
        <v>90</v>
      </c>
      <c r="T35" s="16" t="s">
        <v>91</v>
      </c>
      <c r="U35" s="14" t="s">
        <v>84</v>
      </c>
      <c r="V35" s="561" t="s">
        <v>85</v>
      </c>
      <c r="W35" s="561"/>
      <c r="X35" s="561"/>
      <c r="Y35" s="15" t="s">
        <v>86</v>
      </c>
      <c r="Z35" s="313" t="s">
        <v>87</v>
      </c>
      <c r="AA35" s="313" t="s">
        <v>88</v>
      </c>
      <c r="AB35" s="313" t="s">
        <v>89</v>
      </c>
      <c r="AC35" s="313" t="s">
        <v>90</v>
      </c>
      <c r="AD35" s="16" t="s">
        <v>91</v>
      </c>
      <c r="AE35" s="1"/>
      <c r="AF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</row>
    <row r="36" spans="1:74">
      <c r="A36" s="17"/>
      <c r="B36" s="565"/>
      <c r="C36" s="565"/>
      <c r="D36" s="565"/>
      <c r="E36" s="314"/>
      <c r="F36" s="314"/>
      <c r="G36" s="314"/>
      <c r="H36" s="314"/>
      <c r="I36" s="314"/>
      <c r="J36" s="18"/>
      <c r="K36" s="17"/>
      <c r="L36" s="565"/>
      <c r="M36" s="565"/>
      <c r="N36" s="565"/>
      <c r="O36" s="314"/>
      <c r="P36" s="314"/>
      <c r="Q36" s="314"/>
      <c r="R36" s="314"/>
      <c r="S36" s="314"/>
      <c r="T36" s="18"/>
      <c r="U36" s="17"/>
      <c r="V36" s="565"/>
      <c r="W36" s="565"/>
      <c r="X36" s="565"/>
      <c r="Y36" s="314"/>
      <c r="Z36" s="314"/>
      <c r="AA36" s="314"/>
      <c r="AB36" s="314"/>
      <c r="AC36" s="314"/>
      <c r="AD36" s="19"/>
    </row>
    <row r="37" spans="1:74">
      <c r="A37" s="20"/>
      <c r="B37" s="568"/>
      <c r="C37" s="568"/>
      <c r="D37" s="568"/>
      <c r="E37" s="311"/>
      <c r="F37" s="311"/>
      <c r="G37" s="311"/>
      <c r="H37" s="311"/>
      <c r="I37" s="311"/>
      <c r="J37" s="21"/>
      <c r="K37" s="20"/>
      <c r="L37" s="568"/>
      <c r="M37" s="568"/>
      <c r="N37" s="568"/>
      <c r="O37" s="311"/>
      <c r="P37" s="311"/>
      <c r="Q37" s="311"/>
      <c r="R37" s="311"/>
      <c r="S37" s="311"/>
      <c r="T37" s="21"/>
      <c r="U37" s="20"/>
      <c r="V37" s="568"/>
      <c r="W37" s="568"/>
      <c r="X37" s="568"/>
      <c r="Y37" s="311"/>
      <c r="Z37" s="311"/>
      <c r="AA37" s="311"/>
      <c r="AB37" s="311"/>
      <c r="AC37" s="311"/>
      <c r="AD37" s="22"/>
    </row>
    <row r="38" spans="1:74">
      <c r="A38" s="23"/>
      <c r="B38" s="507"/>
      <c r="C38" s="507"/>
      <c r="D38" s="507"/>
      <c r="E38" s="312"/>
      <c r="F38" s="312"/>
      <c r="G38" s="312"/>
      <c r="H38" s="312"/>
      <c r="I38" s="312"/>
      <c r="J38" s="24"/>
      <c r="K38" s="23"/>
      <c r="L38" s="507"/>
      <c r="M38" s="507"/>
      <c r="N38" s="507"/>
      <c r="O38" s="312"/>
      <c r="P38" s="312"/>
      <c r="Q38" s="312"/>
      <c r="R38" s="312"/>
      <c r="S38" s="312"/>
      <c r="T38" s="24"/>
      <c r="U38" s="23"/>
      <c r="V38" s="507"/>
      <c r="W38" s="507"/>
      <c r="X38" s="507"/>
      <c r="Y38" s="312"/>
      <c r="Z38" s="312"/>
      <c r="AA38" s="312"/>
      <c r="AB38" s="312"/>
      <c r="AC38" s="312"/>
      <c r="AD38" s="25"/>
    </row>
    <row r="39" spans="1:74">
      <c r="A39" s="23"/>
      <c r="B39" s="507"/>
      <c r="C39" s="507"/>
      <c r="D39" s="507"/>
      <c r="E39" s="312"/>
      <c r="F39" s="312"/>
      <c r="G39" s="312"/>
      <c r="H39" s="312"/>
      <c r="I39" s="312"/>
      <c r="J39" s="24"/>
      <c r="K39" s="23"/>
      <c r="L39" s="507"/>
      <c r="M39" s="507"/>
      <c r="N39" s="507"/>
      <c r="O39" s="312"/>
      <c r="P39" s="312"/>
      <c r="Q39" s="312"/>
      <c r="R39" s="312"/>
      <c r="S39" s="312"/>
      <c r="T39" s="24"/>
      <c r="U39" s="23"/>
      <c r="V39" s="507"/>
      <c r="W39" s="507"/>
      <c r="X39" s="507"/>
      <c r="Y39" s="312"/>
      <c r="Z39" s="312"/>
      <c r="AA39" s="312"/>
      <c r="AB39" s="312"/>
      <c r="AC39" s="312"/>
      <c r="AD39" s="25"/>
    </row>
    <row r="40" spans="1:74" ht="15.75" customHeight="1">
      <c r="A40" s="26"/>
      <c r="B40" s="508"/>
      <c r="C40" s="508"/>
      <c r="D40" s="508"/>
      <c r="E40" s="315"/>
      <c r="F40" s="315"/>
      <c r="G40" s="315"/>
      <c r="H40" s="315"/>
      <c r="I40" s="315"/>
      <c r="J40" s="27"/>
      <c r="K40" s="26"/>
      <c r="L40" s="508"/>
      <c r="M40" s="508"/>
      <c r="N40" s="508"/>
      <c r="O40" s="315"/>
      <c r="P40" s="315"/>
      <c r="Q40" s="315"/>
      <c r="R40" s="315"/>
      <c r="S40" s="315"/>
      <c r="T40" s="27"/>
      <c r="U40" s="26"/>
      <c r="V40" s="508"/>
      <c r="W40" s="508"/>
      <c r="X40" s="508"/>
      <c r="Y40" s="315"/>
      <c r="Z40" s="315"/>
      <c r="AA40" s="315"/>
      <c r="AB40" s="315"/>
      <c r="AC40" s="315"/>
      <c r="AD40" s="28"/>
    </row>
    <row r="41" spans="1:74" customForma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customFormat="1" ht="15.75" customHeight="1">
      <c r="A42" s="852" t="s">
        <v>92</v>
      </c>
      <c r="B42" s="853"/>
      <c r="C42" s="853"/>
      <c r="D42" s="853"/>
      <c r="E42" s="853"/>
      <c r="F42" s="853"/>
      <c r="G42" s="853"/>
      <c r="H42" s="853"/>
      <c r="I42" s="853"/>
      <c r="J42" s="853"/>
      <c r="K42" s="853"/>
      <c r="L42" s="853"/>
      <c r="M42" s="853"/>
      <c r="N42" s="853"/>
      <c r="O42" s="853"/>
      <c r="P42" s="853"/>
      <c r="Q42" s="853"/>
      <c r="R42" s="853"/>
      <c r="S42" s="854"/>
      <c r="U42" s="509" t="s">
        <v>93</v>
      </c>
      <c r="V42" s="510"/>
      <c r="W42" s="510"/>
      <c r="X42" s="510"/>
      <c r="Y42" s="511"/>
      <c r="Z42" s="58"/>
      <c r="AA42" s="1"/>
      <c r="AB42" s="1"/>
      <c r="AC42" s="1"/>
      <c r="AD42" s="1"/>
      <c r="AE42" s="1"/>
      <c r="AF42" s="1"/>
      <c r="AG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customFormat="1">
      <c r="A43" s="814" t="s">
        <v>94</v>
      </c>
      <c r="B43" s="815"/>
      <c r="C43" s="815"/>
      <c r="D43" s="816"/>
      <c r="E43" s="102"/>
      <c r="F43" s="29"/>
      <c r="G43" s="30"/>
      <c r="H43" s="103"/>
      <c r="I43" s="145"/>
      <c r="J43" s="166"/>
      <c r="K43" s="814" t="s">
        <v>95</v>
      </c>
      <c r="L43" s="815"/>
      <c r="M43" s="816"/>
      <c r="N43" s="158"/>
      <c r="O43" s="103"/>
      <c r="P43" s="103"/>
      <c r="Q43" s="103"/>
      <c r="R43" s="145"/>
      <c r="S43" s="124"/>
      <c r="U43" s="512" t="s">
        <v>96</v>
      </c>
      <c r="V43" s="513"/>
      <c r="W43" s="513"/>
      <c r="X43" s="513"/>
      <c r="Y43" s="272">
        <f ca="1">SUMIF(A79:D86,AL221,AP209:AP216)</f>
        <v>0</v>
      </c>
      <c r="Z43" s="58"/>
      <c r="AA43" s="160"/>
      <c r="AB43" s="160"/>
      <c r="AC43" s="160"/>
      <c r="AD43" s="160"/>
      <c r="AF43" s="1"/>
      <c r="AG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customFormat="1" ht="15.75" customHeight="1">
      <c r="A44" s="516" t="s">
        <v>97</v>
      </c>
      <c r="B44" s="517"/>
      <c r="C44" s="517"/>
      <c r="D44" s="518"/>
      <c r="E44" s="98"/>
      <c r="F44" s="31"/>
      <c r="G44" s="32"/>
      <c r="H44" s="95"/>
      <c r="I44" s="145"/>
      <c r="J44" s="167"/>
      <c r="K44" s="867" t="s">
        <v>98</v>
      </c>
      <c r="L44" s="868"/>
      <c r="M44" s="869"/>
      <c r="N44" s="118"/>
      <c r="O44" s="95"/>
      <c r="P44" s="95"/>
      <c r="Q44" s="95"/>
      <c r="R44" s="153"/>
      <c r="S44" s="125"/>
      <c r="U44" s="514" t="s">
        <v>99</v>
      </c>
      <c r="V44" s="515"/>
      <c r="W44" s="515"/>
      <c r="X44" s="515"/>
      <c r="Y44" s="273">
        <f ca="1">SUMIF(A79:D86,AL222,AP209:AP216)</f>
        <v>1</v>
      </c>
      <c r="Z44" s="58"/>
      <c r="AA44" s="1"/>
      <c r="AB44" s="1"/>
      <c r="AC44" s="1"/>
      <c r="AD44" s="1"/>
      <c r="AF44" s="1"/>
      <c r="AG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customFormat="1" ht="15.75" customHeight="1">
      <c r="A45" s="867" t="s">
        <v>100</v>
      </c>
      <c r="B45" s="868"/>
      <c r="C45" s="868"/>
      <c r="D45" s="869"/>
      <c r="E45" s="98"/>
      <c r="F45" s="31"/>
      <c r="G45" s="32"/>
      <c r="H45" s="95"/>
      <c r="I45" s="145"/>
      <c r="J45" s="167"/>
      <c r="K45" s="867" t="s">
        <v>101</v>
      </c>
      <c r="L45" s="868"/>
      <c r="M45" s="869"/>
      <c r="N45" s="118"/>
      <c r="O45" s="95"/>
      <c r="P45" s="95"/>
      <c r="Q45" s="95"/>
      <c r="R45" s="153"/>
      <c r="S45" s="125"/>
      <c r="U45" s="536" t="s">
        <v>102</v>
      </c>
      <c r="V45" s="537"/>
      <c r="W45" s="537"/>
      <c r="X45" s="537"/>
      <c r="Y45" s="537"/>
      <c r="Z45" s="537"/>
      <c r="AA45" s="537"/>
      <c r="AB45" s="537"/>
      <c r="AC45" s="537"/>
      <c r="AD45" s="538"/>
      <c r="AE45" s="1"/>
      <c r="AF45" s="1"/>
      <c r="AG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customFormat="1">
      <c r="A46" s="867" t="s">
        <v>103</v>
      </c>
      <c r="B46" s="868"/>
      <c r="C46" s="868"/>
      <c r="D46" s="869"/>
      <c r="E46" s="98">
        <v>2</v>
      </c>
      <c r="F46" s="31">
        <v>1</v>
      </c>
      <c r="G46" s="32"/>
      <c r="H46" s="95"/>
      <c r="I46" s="145"/>
      <c r="J46" s="167"/>
      <c r="K46" s="867" t="s">
        <v>104</v>
      </c>
      <c r="L46" s="868"/>
      <c r="M46" s="869"/>
      <c r="N46" s="118"/>
      <c r="O46" s="95"/>
      <c r="P46" s="95"/>
      <c r="Q46" s="95"/>
      <c r="R46" s="153"/>
      <c r="S46" s="125"/>
      <c r="U46" s="539" t="s">
        <v>105</v>
      </c>
      <c r="V46" s="540"/>
      <c r="W46" s="540"/>
      <c r="X46" s="541"/>
      <c r="Y46" s="850">
        <v>7</v>
      </c>
      <c r="Z46" s="850"/>
      <c r="AA46" s="850"/>
      <c r="AB46" s="850"/>
      <c r="AC46" s="850"/>
      <c r="AD46" s="85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customFormat="1">
      <c r="A47" s="864" t="s">
        <v>106</v>
      </c>
      <c r="B47" s="865"/>
      <c r="C47" s="865"/>
      <c r="D47" s="866"/>
      <c r="E47" s="99"/>
      <c r="F47" s="34"/>
      <c r="G47" s="35"/>
      <c r="H47" s="96"/>
      <c r="I47" s="146"/>
      <c r="J47" s="168"/>
      <c r="K47" s="811" t="s">
        <v>107</v>
      </c>
      <c r="L47" s="812"/>
      <c r="M47" s="813"/>
      <c r="N47" s="119"/>
      <c r="O47" s="96"/>
      <c r="P47" s="96"/>
      <c r="Q47" s="96"/>
      <c r="R47" s="154"/>
      <c r="S47" s="126"/>
      <c r="U47" s="528" t="s">
        <v>108</v>
      </c>
      <c r="V47" s="529"/>
      <c r="W47" s="529"/>
      <c r="X47" s="530"/>
      <c r="Y47" s="534">
        <f ca="1">D124</f>
        <v>0</v>
      </c>
      <c r="Z47" s="534"/>
      <c r="AA47" s="534"/>
      <c r="AB47" s="534"/>
      <c r="AC47" s="534"/>
      <c r="AD47" s="535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customFormat="1" ht="15.75" customHeight="1">
      <c r="A48" s="864" t="s">
        <v>109</v>
      </c>
      <c r="B48" s="865"/>
      <c r="C48" s="865"/>
      <c r="D48" s="866"/>
      <c r="E48" s="99"/>
      <c r="F48" s="34"/>
      <c r="G48" s="35"/>
      <c r="H48" s="96"/>
      <c r="I48" s="146"/>
      <c r="J48" s="168"/>
      <c r="K48" s="864" t="s">
        <v>110</v>
      </c>
      <c r="L48" s="865"/>
      <c r="M48" s="866"/>
      <c r="N48" s="119"/>
      <c r="O48" s="96"/>
      <c r="P48" s="96"/>
      <c r="Q48" s="96"/>
      <c r="R48" s="154"/>
      <c r="S48" s="126"/>
      <c r="U48" s="542" t="s">
        <v>111</v>
      </c>
      <c r="V48" s="543"/>
      <c r="W48" s="543"/>
      <c r="X48" s="544"/>
      <c r="Y48" s="545">
        <f ca="1">M124</f>
        <v>0</v>
      </c>
      <c r="Z48" s="545"/>
      <c r="AA48" s="545"/>
      <c r="AB48" s="545"/>
      <c r="AC48" s="545"/>
      <c r="AD48" s="546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customFormat="1">
      <c r="A49" s="864" t="s">
        <v>112</v>
      </c>
      <c r="B49" s="865"/>
      <c r="C49" s="865"/>
      <c r="D49" s="866"/>
      <c r="E49" s="99"/>
      <c r="F49" s="34"/>
      <c r="G49" s="35"/>
      <c r="H49" s="96"/>
      <c r="I49" s="146"/>
      <c r="J49" s="168"/>
      <c r="K49" s="811" t="s">
        <v>113</v>
      </c>
      <c r="L49" s="812"/>
      <c r="M49" s="813"/>
      <c r="N49" s="119"/>
      <c r="O49" s="96"/>
      <c r="P49" s="96"/>
      <c r="Q49" s="96"/>
      <c r="R49" s="154"/>
      <c r="S49" s="126"/>
      <c r="U49" s="531" t="s">
        <v>114</v>
      </c>
      <c r="V49" s="532"/>
      <c r="W49" s="532"/>
      <c r="X49" s="533"/>
      <c r="Y49" s="334">
        <v>45</v>
      </c>
      <c r="Z49" s="107">
        <v>36</v>
      </c>
      <c r="AA49" s="107"/>
      <c r="AB49" s="107"/>
      <c r="AC49" s="131"/>
      <c r="AD49" s="109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customFormat="1">
      <c r="A50" s="864" t="s">
        <v>115</v>
      </c>
      <c r="B50" s="865"/>
      <c r="C50" s="865"/>
      <c r="D50" s="866"/>
      <c r="E50" s="99"/>
      <c r="F50" s="34">
        <v>1</v>
      </c>
      <c r="G50" s="35"/>
      <c r="H50" s="96"/>
      <c r="I50" s="146"/>
      <c r="J50" s="168"/>
      <c r="K50" s="864" t="s">
        <v>116</v>
      </c>
      <c r="L50" s="865"/>
      <c r="M50" s="866"/>
      <c r="N50" s="119"/>
      <c r="O50" s="96"/>
      <c r="P50" s="96"/>
      <c r="Q50" s="96"/>
      <c r="R50" s="154"/>
      <c r="S50" s="126"/>
      <c r="U50" s="525" t="s">
        <v>117</v>
      </c>
      <c r="V50" s="526"/>
      <c r="W50" s="526"/>
      <c r="X50" s="527"/>
      <c r="Y50" s="335">
        <v>17</v>
      </c>
      <c r="Z50" s="105">
        <v>33</v>
      </c>
      <c r="AA50" s="105"/>
      <c r="AB50" s="105"/>
      <c r="AC50" s="132"/>
      <c r="AD50" s="110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customFormat="1">
      <c r="A51" s="864" t="s">
        <v>118</v>
      </c>
      <c r="B51" s="865"/>
      <c r="C51" s="865"/>
      <c r="D51" s="866"/>
      <c r="E51" s="99"/>
      <c r="F51" s="34"/>
      <c r="G51" s="35"/>
      <c r="H51" s="96"/>
      <c r="I51" s="146"/>
      <c r="J51" s="168"/>
      <c r="K51" s="864" t="s">
        <v>119</v>
      </c>
      <c r="L51" s="865"/>
      <c r="M51" s="866"/>
      <c r="N51" s="119"/>
      <c r="O51" s="96"/>
      <c r="P51" s="96"/>
      <c r="Q51" s="96"/>
      <c r="R51" s="154"/>
      <c r="S51" s="126"/>
      <c r="U51" s="522" t="s">
        <v>120</v>
      </c>
      <c r="V51" s="523"/>
      <c r="W51" s="523"/>
      <c r="X51" s="524"/>
      <c r="Y51" s="336"/>
      <c r="Z51" s="106"/>
      <c r="AA51" s="106"/>
      <c r="AB51" s="106"/>
      <c r="AC51" s="133"/>
      <c r="AD51" s="111"/>
      <c r="AE51" s="1"/>
      <c r="AF51" s="1"/>
      <c r="AG51" s="1"/>
      <c r="AH51" s="1"/>
      <c r="AI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customFormat="1">
      <c r="A52" s="501" t="s">
        <v>121</v>
      </c>
      <c r="B52" s="502"/>
      <c r="C52" s="502"/>
      <c r="D52" s="503"/>
      <c r="E52" s="100"/>
      <c r="F52" s="310"/>
      <c r="G52" s="36"/>
      <c r="H52" s="97"/>
      <c r="I52" s="147"/>
      <c r="J52" s="169"/>
      <c r="K52" s="501" t="s">
        <v>122</v>
      </c>
      <c r="L52" s="502"/>
      <c r="M52" s="503"/>
      <c r="N52" s="120"/>
      <c r="O52" s="97"/>
      <c r="P52" s="97"/>
      <c r="Q52" s="97"/>
      <c r="R52" s="155"/>
      <c r="S52" s="127"/>
      <c r="U52" s="522" t="s">
        <v>123</v>
      </c>
      <c r="V52" s="523"/>
      <c r="W52" s="523"/>
      <c r="X52" s="524"/>
      <c r="Y52" s="336"/>
      <c r="Z52" s="106"/>
      <c r="AA52" s="106"/>
      <c r="AB52" s="106"/>
      <c r="AC52" s="133"/>
      <c r="AD52" s="111"/>
      <c r="AE52" s="1"/>
      <c r="AF52" s="1"/>
      <c r="AG52" s="1"/>
      <c r="AH52" s="1"/>
      <c r="AI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customFormat="1">
      <c r="A53" s="478" t="s">
        <v>124</v>
      </c>
      <c r="B53" s="479"/>
      <c r="C53" s="479"/>
      <c r="D53" s="480"/>
      <c r="E53" s="100"/>
      <c r="F53" s="310"/>
      <c r="G53" s="36"/>
      <c r="H53" s="97"/>
      <c r="I53" s="147"/>
      <c r="J53" s="169"/>
      <c r="K53" s="501" t="s">
        <v>125</v>
      </c>
      <c r="L53" s="502"/>
      <c r="M53" s="503"/>
      <c r="N53" s="120"/>
      <c r="O53" s="97"/>
      <c r="P53" s="97"/>
      <c r="Q53" s="97"/>
      <c r="R53" s="155"/>
      <c r="S53" s="127"/>
      <c r="U53" s="522" t="s">
        <v>126</v>
      </c>
      <c r="V53" s="523"/>
      <c r="W53" s="523"/>
      <c r="X53" s="524"/>
      <c r="Y53" s="336"/>
      <c r="Z53" s="106"/>
      <c r="AA53" s="106"/>
      <c r="AB53" s="106"/>
      <c r="AC53" s="133"/>
      <c r="AD53" s="111"/>
      <c r="AE53" s="1" t="s">
        <v>127</v>
      </c>
      <c r="AF53" s="1"/>
      <c r="AG53" s="1"/>
      <c r="AH53" s="1"/>
      <c r="AI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customFormat="1" ht="15.75" customHeight="1">
      <c r="A54" s="478" t="s">
        <v>128</v>
      </c>
      <c r="B54" s="479"/>
      <c r="C54" s="479"/>
      <c r="D54" s="480"/>
      <c r="E54" s="100"/>
      <c r="F54" s="310"/>
      <c r="G54" s="36"/>
      <c r="H54" s="97"/>
      <c r="I54" s="147"/>
      <c r="J54" s="169"/>
      <c r="K54" s="501" t="s">
        <v>129</v>
      </c>
      <c r="L54" s="502"/>
      <c r="M54" s="503"/>
      <c r="N54" s="121"/>
      <c r="O54" s="101"/>
      <c r="P54" s="101"/>
      <c r="Q54" s="101"/>
      <c r="R54" s="156"/>
      <c r="S54" s="128"/>
      <c r="U54" s="495" t="s">
        <v>130</v>
      </c>
      <c r="V54" s="496"/>
      <c r="W54" s="496"/>
      <c r="X54" s="497"/>
      <c r="Y54" s="337">
        <f>BU180</f>
        <v>0</v>
      </c>
      <c r="Z54" s="274">
        <f>BV180</f>
        <v>0</v>
      </c>
      <c r="AA54" s="274">
        <f>BW180</f>
        <v>0</v>
      </c>
      <c r="AB54" s="274">
        <f>BX180</f>
        <v>0</v>
      </c>
      <c r="AC54" s="274">
        <f>BY180</f>
        <v>0</v>
      </c>
      <c r="AD54" s="275">
        <f>BZ180</f>
        <v>0</v>
      </c>
      <c r="AE54" s="1"/>
      <c r="AF54" s="1"/>
      <c r="AG54" s="1"/>
      <c r="AH54" s="1"/>
      <c r="AI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customFormat="1" ht="15.75" customHeight="1">
      <c r="A55" s="484" t="s">
        <v>131</v>
      </c>
      <c r="B55" s="485"/>
      <c r="C55" s="485"/>
      <c r="D55" s="486"/>
      <c r="E55" s="148"/>
      <c r="F55" s="149"/>
      <c r="G55" s="150"/>
      <c r="H55" s="151"/>
      <c r="I55" s="152"/>
      <c r="J55" s="170"/>
      <c r="K55" s="504" t="s">
        <v>132</v>
      </c>
      <c r="L55" s="505"/>
      <c r="M55" s="506"/>
      <c r="N55" s="291">
        <f>SUM(E43+E44+E45+E46+E47+E48+E49+E50+E51+E52+E54+E53+E55+N54+N53+N52+N51+N50+N49+N48+N47+N46+N45+N44+N43)</f>
        <v>2</v>
      </c>
      <c r="O55" s="292">
        <f>SUM(F43+F44+F45+F46+F47+F48+F49+F50+F51+F52+F54+F53+F55+O54+O53+O52+O51+O50+O49+O48+O47+O46+O45+O44+O43)</f>
        <v>2</v>
      </c>
      <c r="P55" s="292">
        <f>SUM(G43+G44+G45+G46+G47+G48+G49+G50+G51+G52+G54+G53+G55+P54+P53+P52+P51+P50+P49+P48+P47+P46+P45+P44+P43)</f>
        <v>0</v>
      </c>
      <c r="Q55" s="293">
        <f>SUM(H43+H44+H45+H46+H47+H48+H49+H50+H51+H52+H54+H53+H55+Q54+Q53+Q52+Q51+Q50+Q49+Q48+Q47+Q46+Q45+Q44+Q43)</f>
        <v>0</v>
      </c>
      <c r="R55" s="293">
        <f>SUM(I43+I44+I45+I46+I47+I48+I49+I50+I51+I52+I54+I53+I55+R54+R53+R52+R51+R50+R49+R48+R47+R46+R45+R44+R43)</f>
        <v>0</v>
      </c>
      <c r="S55" s="294">
        <f>SUM(J43+J44+J45+J46+J47+J48+J49+J50+J51+J52+J54+J53+J55+S54+S53+S52+S51+S50+S49+S48+S47+S46+S45+S44+S43)</f>
        <v>0</v>
      </c>
      <c r="U55" s="498" t="s">
        <v>133</v>
      </c>
      <c r="V55" s="499"/>
      <c r="W55" s="499"/>
      <c r="X55" s="500"/>
      <c r="Y55" s="338"/>
      <c r="Z55" s="113"/>
      <c r="AA55" s="113"/>
      <c r="AB55" s="113"/>
      <c r="AC55" s="134"/>
      <c r="AD55" s="114"/>
      <c r="AE55" s="1"/>
      <c r="AF55" s="1"/>
      <c r="AG55" s="1"/>
      <c r="AH55" s="1"/>
      <c r="AI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customFormat="1" ht="15.75" customHeight="1">
      <c r="A56" s="1"/>
      <c r="B56" s="1"/>
      <c r="C56" s="1"/>
      <c r="D56" s="247" t="s">
        <v>47</v>
      </c>
      <c r="E56" s="248" t="s">
        <v>52</v>
      </c>
      <c r="F56" s="249" t="s">
        <v>56</v>
      </c>
      <c r="G56" s="249" t="s">
        <v>59</v>
      </c>
      <c r="H56" s="250" t="s">
        <v>62</v>
      </c>
      <c r="I56" s="251" t="s">
        <v>64</v>
      </c>
      <c r="J56" s="252" t="s">
        <v>69</v>
      </c>
      <c r="K56" s="2"/>
      <c r="L56" s="2"/>
      <c r="M56" s="253" t="s">
        <v>47</v>
      </c>
      <c r="N56" s="254" t="s">
        <v>52</v>
      </c>
      <c r="O56" s="255" t="s">
        <v>56</v>
      </c>
      <c r="P56" s="255" t="s">
        <v>59</v>
      </c>
      <c r="Q56" s="256" t="s">
        <v>62</v>
      </c>
      <c r="R56" s="257" t="s">
        <v>64</v>
      </c>
      <c r="S56" s="252" t="s">
        <v>69</v>
      </c>
      <c r="U56" s="490" t="s">
        <v>134</v>
      </c>
      <c r="V56" s="491"/>
      <c r="W56" s="491"/>
      <c r="X56" s="112" t="s">
        <v>47</v>
      </c>
      <c r="Y56" s="162" t="s">
        <v>52</v>
      </c>
      <c r="Z56" s="163" t="s">
        <v>56</v>
      </c>
      <c r="AA56" s="163" t="s">
        <v>59</v>
      </c>
      <c r="AB56" s="163" t="s">
        <v>62</v>
      </c>
      <c r="AC56" s="164" t="s">
        <v>64</v>
      </c>
      <c r="AD56" s="165" t="s">
        <v>69</v>
      </c>
      <c r="AE56" s="1"/>
      <c r="AF56" s="1"/>
      <c r="AG56" s="1"/>
      <c r="AH56" s="1"/>
      <c r="AI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customFormat="1">
      <c r="S57" s="13"/>
      <c r="U57" s="492" t="s">
        <v>135</v>
      </c>
      <c r="V57" s="493"/>
      <c r="W57" s="493"/>
      <c r="X57" s="494"/>
      <c r="Y57" s="276">
        <f>Y49+Y50</f>
        <v>62</v>
      </c>
      <c r="Z57" s="277">
        <f>Z49+Z50</f>
        <v>69</v>
      </c>
      <c r="AA57" s="277">
        <f>AA49+AA50</f>
        <v>0</v>
      </c>
      <c r="AB57" s="277">
        <f>AB49+AB50</f>
        <v>0</v>
      </c>
      <c r="AC57" s="277">
        <f>AC49+AC50</f>
        <v>0</v>
      </c>
      <c r="AD57" s="278">
        <f>AD49+AD50</f>
        <v>0</v>
      </c>
      <c r="AE57" s="1"/>
      <c r="AF57" s="1"/>
      <c r="AG57" s="1"/>
      <c r="AH57" s="1"/>
      <c r="AI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customFormat="1">
      <c r="S58" s="13"/>
      <c r="U58" s="481" t="s">
        <v>136</v>
      </c>
      <c r="V58" s="482"/>
      <c r="W58" s="482"/>
      <c r="X58" s="483"/>
      <c r="Y58" s="279">
        <f>N55</f>
        <v>2</v>
      </c>
      <c r="Z58" s="280">
        <f>O55</f>
        <v>2</v>
      </c>
      <c r="AA58" s="280">
        <f>P55</f>
        <v>0</v>
      </c>
      <c r="AB58" s="280">
        <f>Q55</f>
        <v>0</v>
      </c>
      <c r="AC58" s="281">
        <f>R55</f>
        <v>0</v>
      </c>
      <c r="AD58" s="282">
        <f>S55</f>
        <v>0</v>
      </c>
      <c r="AE58" s="1"/>
      <c r="AF58" s="1"/>
      <c r="AG58" s="1"/>
      <c r="AH58" s="1"/>
      <c r="AI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customFormat="1">
      <c r="S59" s="13"/>
      <c r="U59" s="487" t="s">
        <v>137</v>
      </c>
      <c r="V59" s="488"/>
      <c r="W59" s="488"/>
      <c r="X59" s="489"/>
      <c r="Y59" s="283">
        <f ca="1">Y46+Y47+Y48</f>
        <v>7</v>
      </c>
      <c r="Z59" s="797" t="s">
        <v>138</v>
      </c>
      <c r="AA59" s="798"/>
      <c r="AB59" s="798"/>
      <c r="AC59" s="798"/>
      <c r="AD59" s="799"/>
      <c r="AE59" s="1"/>
      <c r="AF59" s="1"/>
      <c r="AG59" s="1"/>
      <c r="AH59" s="1"/>
      <c r="AI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customFormat="1">
      <c r="U60" s="827" t="s">
        <v>139</v>
      </c>
      <c r="V60" s="828"/>
      <c r="W60" s="828"/>
      <c r="X60" s="829"/>
      <c r="Y60" s="284">
        <f>CE144</f>
        <v>0</v>
      </c>
      <c r="Z60" s="285">
        <v>1</v>
      </c>
      <c r="AA60" s="285">
        <f>CG144</f>
        <v>0</v>
      </c>
      <c r="AB60" s="285">
        <f>CH144</f>
        <v>0</v>
      </c>
      <c r="AC60" s="285">
        <f>CI144</f>
        <v>0</v>
      </c>
      <c r="AD60" s="286">
        <f>CJ144</f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customFormat="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U61" s="830" t="s">
        <v>140</v>
      </c>
      <c r="V61" s="831"/>
      <c r="W61" s="831"/>
      <c r="X61" s="832"/>
      <c r="Y61" s="287">
        <f>Y54+Y53</f>
        <v>0</v>
      </c>
      <c r="Z61" s="288">
        <f>Z54+Z53</f>
        <v>0</v>
      </c>
      <c r="AA61" s="288">
        <f>AA54+AA53</f>
        <v>0</v>
      </c>
      <c r="AB61" s="289">
        <f>AB54+AB53</f>
        <v>0</v>
      </c>
      <c r="AC61" s="288">
        <f>AC54+AC53</f>
        <v>0</v>
      </c>
      <c r="AD61" s="290">
        <f>AD54+AD53</f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customForma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T62" s="116"/>
      <c r="U62" s="116"/>
      <c r="V62" s="116"/>
      <c r="W62" s="116"/>
      <c r="X62" s="117"/>
      <c r="Y62" s="117"/>
      <c r="Z62" s="117"/>
      <c r="AA62" s="117"/>
      <c r="AB62" s="117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customFormat="1" ht="15.75" customHeight="1">
      <c r="A63" s="834" t="s">
        <v>141</v>
      </c>
      <c r="B63" s="835"/>
      <c r="C63" s="835"/>
      <c r="D63" s="835"/>
      <c r="E63" s="835"/>
      <c r="F63" s="835"/>
      <c r="G63" s="835"/>
      <c r="H63" s="835"/>
      <c r="I63" s="835"/>
      <c r="J63" s="835"/>
      <c r="K63" s="835"/>
      <c r="L63" s="835"/>
      <c r="M63" s="835"/>
      <c r="N63" s="835"/>
      <c r="O63" s="835"/>
      <c r="P63" s="835"/>
      <c r="Q63" s="835"/>
      <c r="R63" s="835"/>
      <c r="S63" s="835"/>
      <c r="T63" s="835"/>
      <c r="U63" s="835"/>
      <c r="V63" s="835"/>
      <c r="W63" s="835"/>
      <c r="X63" s="836"/>
      <c r="Y63" s="836"/>
      <c r="Z63" s="836"/>
      <c r="AA63" s="836"/>
      <c r="AB63" s="836"/>
      <c r="AC63" s="835"/>
      <c r="AD63" s="837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customFormat="1" ht="15.75" customHeight="1">
      <c r="A64" s="838" t="s">
        <v>142</v>
      </c>
      <c r="B64" s="838"/>
      <c r="C64" s="839" t="s">
        <v>143</v>
      </c>
      <c r="D64" s="839"/>
      <c r="E64" s="839" t="s">
        <v>144</v>
      </c>
      <c r="F64" s="839"/>
      <c r="G64" s="839" t="s">
        <v>145</v>
      </c>
      <c r="H64" s="839"/>
      <c r="I64" s="839"/>
      <c r="J64" s="37" t="s">
        <v>146</v>
      </c>
      <c r="K64" s="839" t="s">
        <v>147</v>
      </c>
      <c r="L64" s="839"/>
      <c r="M64" s="839" t="s">
        <v>148</v>
      </c>
      <c r="N64" s="839"/>
      <c r="O64" s="839" t="s">
        <v>149</v>
      </c>
      <c r="P64" s="839"/>
      <c r="Q64" s="37" t="s">
        <v>150</v>
      </c>
      <c r="R64" s="37"/>
      <c r="S64" s="840" t="s">
        <v>151</v>
      </c>
      <c r="T64" s="840"/>
      <c r="U64" s="840"/>
      <c r="V64" s="840"/>
      <c r="W64" s="841" t="s">
        <v>152</v>
      </c>
      <c r="X64" s="841"/>
      <c r="Y64" s="841"/>
      <c r="Z64" s="841"/>
      <c r="AA64" s="841"/>
      <c r="AB64" s="841"/>
      <c r="AC64" s="841"/>
      <c r="AD64" s="84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customFormat="1" ht="15.75" customHeight="1">
      <c r="A65" s="472">
        <v>0.66319444444444442</v>
      </c>
      <c r="B65" s="472"/>
      <c r="C65" s="473">
        <v>0.68402777777777779</v>
      </c>
      <c r="D65" s="473"/>
      <c r="E65" s="474" t="s">
        <v>383</v>
      </c>
      <c r="F65" s="474"/>
      <c r="G65" s="474" t="s">
        <v>161</v>
      </c>
      <c r="H65" s="474"/>
      <c r="I65" s="474"/>
      <c r="J65" s="317">
        <v>1</v>
      </c>
      <c r="K65" s="474" t="s">
        <v>315</v>
      </c>
      <c r="L65" s="474"/>
      <c r="M65" s="474"/>
      <c r="N65" s="474"/>
      <c r="O65" s="474" t="s">
        <v>29</v>
      </c>
      <c r="P65" s="474"/>
      <c r="Q65" s="474" t="s">
        <v>306</v>
      </c>
      <c r="R65" s="474"/>
      <c r="S65" s="475" t="s">
        <v>513</v>
      </c>
      <c r="T65" s="475"/>
      <c r="U65" s="475"/>
      <c r="V65" s="475"/>
      <c r="W65" s="821" t="s">
        <v>145</v>
      </c>
      <c r="X65" s="821"/>
      <c r="Y65" s="821"/>
      <c r="Z65" s="821"/>
      <c r="AA65" s="822" t="s">
        <v>153</v>
      </c>
      <c r="AB65" s="822"/>
      <c r="AC65" s="823" t="s">
        <v>154</v>
      </c>
      <c r="AD65" s="823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customFormat="1">
      <c r="A66" s="465"/>
      <c r="B66" s="465"/>
      <c r="C66" s="466"/>
      <c r="D66" s="466"/>
      <c r="E66" s="467"/>
      <c r="F66" s="467"/>
      <c r="G66" s="467"/>
      <c r="H66" s="467"/>
      <c r="I66" s="467"/>
      <c r="J66" s="316"/>
      <c r="K66" s="467"/>
      <c r="L66" s="467"/>
      <c r="M66" s="467"/>
      <c r="N66" s="467"/>
      <c r="O66" s="467"/>
      <c r="P66" s="467"/>
      <c r="Q66" s="467"/>
      <c r="R66" s="467"/>
      <c r="S66" s="470"/>
      <c r="T66" s="470"/>
      <c r="U66" s="470"/>
      <c r="V66" s="470"/>
      <c r="W66" s="477" t="s">
        <v>140</v>
      </c>
      <c r="X66" s="477"/>
      <c r="Y66" s="477"/>
      <c r="Z66" s="477"/>
      <c r="AA66" s="476">
        <f>BI147</f>
        <v>0</v>
      </c>
      <c r="AB66" s="476"/>
      <c r="AC66" s="476">
        <f>BI161</f>
        <v>0</v>
      </c>
      <c r="AD66" s="476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customFormat="1">
      <c r="A67" s="465"/>
      <c r="B67" s="465"/>
      <c r="C67" s="466"/>
      <c r="D67" s="466"/>
      <c r="E67" s="467"/>
      <c r="F67" s="467"/>
      <c r="G67" s="467"/>
      <c r="H67" s="467"/>
      <c r="I67" s="467"/>
      <c r="J67" s="316"/>
      <c r="K67" s="467"/>
      <c r="L67" s="467"/>
      <c r="M67" s="467"/>
      <c r="N67" s="467"/>
      <c r="O67" s="467"/>
      <c r="P67" s="467"/>
      <c r="Q67" s="467"/>
      <c r="R67" s="467"/>
      <c r="S67" s="470"/>
      <c r="T67" s="470"/>
      <c r="U67" s="470"/>
      <c r="V67" s="470"/>
      <c r="W67" s="471" t="s">
        <v>155</v>
      </c>
      <c r="X67" s="471"/>
      <c r="Y67" s="471"/>
      <c r="Z67" s="471"/>
      <c r="AA67" s="468">
        <f>BJ147</f>
        <v>0</v>
      </c>
      <c r="AB67" s="469"/>
      <c r="AC67" s="468">
        <f>BJ161</f>
        <v>0</v>
      </c>
      <c r="AD67" s="469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customFormat="1">
      <c r="A68" s="465"/>
      <c r="B68" s="465"/>
      <c r="C68" s="466"/>
      <c r="D68" s="466"/>
      <c r="E68" s="467"/>
      <c r="F68" s="467"/>
      <c r="G68" s="467"/>
      <c r="H68" s="467"/>
      <c r="I68" s="467"/>
      <c r="J68" s="316"/>
      <c r="K68" s="467"/>
      <c r="L68" s="467"/>
      <c r="M68" s="467"/>
      <c r="N68" s="467"/>
      <c r="O68" s="467"/>
      <c r="P68" s="467"/>
      <c r="Q68" s="467"/>
      <c r="R68" s="467"/>
      <c r="S68" s="470"/>
      <c r="T68" s="470"/>
      <c r="U68" s="470"/>
      <c r="V68" s="470"/>
      <c r="W68" s="471" t="s">
        <v>156</v>
      </c>
      <c r="X68" s="471"/>
      <c r="Y68" s="471"/>
      <c r="Z68" s="471"/>
      <c r="AA68" s="468">
        <f>BK147</f>
        <v>0</v>
      </c>
      <c r="AB68" s="469"/>
      <c r="AC68" s="468">
        <f>BK161</f>
        <v>0</v>
      </c>
      <c r="AD68" s="469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customFormat="1">
      <c r="A69" s="465"/>
      <c r="B69" s="465"/>
      <c r="C69" s="466"/>
      <c r="D69" s="466"/>
      <c r="E69" s="467"/>
      <c r="F69" s="467"/>
      <c r="G69" s="467"/>
      <c r="H69" s="467"/>
      <c r="I69" s="467"/>
      <c r="J69" s="316"/>
      <c r="K69" s="467"/>
      <c r="L69" s="467"/>
      <c r="M69" s="467"/>
      <c r="N69" s="467"/>
      <c r="O69" s="467"/>
      <c r="P69" s="467"/>
      <c r="Q69" s="467"/>
      <c r="R69" s="467"/>
      <c r="S69" s="470"/>
      <c r="T69" s="470"/>
      <c r="U69" s="470"/>
      <c r="V69" s="470"/>
      <c r="W69" s="471" t="s">
        <v>157</v>
      </c>
      <c r="X69" s="471"/>
      <c r="Y69" s="471"/>
      <c r="Z69" s="471"/>
      <c r="AA69" s="468">
        <f>BL147</f>
        <v>0</v>
      </c>
      <c r="AB69" s="469"/>
      <c r="AC69" s="468">
        <f>BL161</f>
        <v>0</v>
      </c>
      <c r="AD69" s="469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customFormat="1">
      <c r="A70" s="461"/>
      <c r="B70" s="461"/>
      <c r="C70" s="462"/>
      <c r="D70" s="462"/>
      <c r="E70" s="463"/>
      <c r="F70" s="463"/>
      <c r="G70" s="463"/>
      <c r="H70" s="463"/>
      <c r="I70" s="463"/>
      <c r="J70" s="318"/>
      <c r="K70" s="463"/>
      <c r="L70" s="463"/>
      <c r="M70" s="463"/>
      <c r="N70" s="463"/>
      <c r="O70" s="463"/>
      <c r="P70" s="463"/>
      <c r="Q70" s="463"/>
      <c r="R70" s="463"/>
      <c r="S70" s="464"/>
      <c r="T70" s="464"/>
      <c r="U70" s="464"/>
      <c r="V70" s="464"/>
      <c r="W70" s="458" t="s">
        <v>158</v>
      </c>
      <c r="X70" s="458"/>
      <c r="Y70" s="458"/>
      <c r="Z70" s="458"/>
      <c r="AA70" s="459">
        <f>BM147</f>
        <v>0</v>
      </c>
      <c r="AB70" s="460"/>
      <c r="AC70" s="459">
        <f>BM161</f>
        <v>0</v>
      </c>
      <c r="AD70" s="460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customFormat="1">
      <c r="A71" s="461"/>
      <c r="B71" s="461"/>
      <c r="C71" s="462"/>
      <c r="D71" s="462"/>
      <c r="E71" s="463"/>
      <c r="F71" s="463"/>
      <c r="G71" s="463"/>
      <c r="H71" s="463"/>
      <c r="I71" s="463"/>
      <c r="J71" s="318"/>
      <c r="K71" s="463"/>
      <c r="L71" s="463"/>
      <c r="M71" s="463"/>
      <c r="N71" s="463"/>
      <c r="O71" s="463"/>
      <c r="P71" s="463"/>
      <c r="Q71" s="463"/>
      <c r="R71" s="463"/>
      <c r="S71" s="464"/>
      <c r="T71" s="464"/>
      <c r="U71" s="464"/>
      <c r="V71" s="464"/>
      <c r="W71" s="458" t="s">
        <v>159</v>
      </c>
      <c r="X71" s="458"/>
      <c r="Y71" s="458"/>
      <c r="Z71" s="458"/>
      <c r="AA71" s="459">
        <f>BN147</f>
        <v>0</v>
      </c>
      <c r="AB71" s="460"/>
      <c r="AC71" s="459">
        <f>BN161</f>
        <v>0</v>
      </c>
      <c r="AD71" s="460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customFormat="1">
      <c r="A72" s="461"/>
      <c r="B72" s="461"/>
      <c r="C72" s="462"/>
      <c r="D72" s="462"/>
      <c r="E72" s="463"/>
      <c r="F72" s="463"/>
      <c r="G72" s="463"/>
      <c r="H72" s="463"/>
      <c r="I72" s="463"/>
      <c r="J72" s="318"/>
      <c r="K72" s="463"/>
      <c r="L72" s="463"/>
      <c r="M72" s="463"/>
      <c r="N72" s="463"/>
      <c r="O72" s="463"/>
      <c r="P72" s="463"/>
      <c r="Q72" s="463"/>
      <c r="R72" s="463"/>
      <c r="S72" s="464"/>
      <c r="T72" s="464"/>
      <c r="U72" s="464"/>
      <c r="V72" s="464"/>
      <c r="W72" s="458" t="s">
        <v>117</v>
      </c>
      <c r="X72" s="458"/>
      <c r="Y72" s="458"/>
      <c r="Z72" s="458"/>
      <c r="AA72" s="459">
        <f>BO147</f>
        <v>0</v>
      </c>
      <c r="AB72" s="460"/>
      <c r="AC72" s="459">
        <f>BO161</f>
        <v>0</v>
      </c>
      <c r="AD72" s="460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customFormat="1">
      <c r="A73" s="454"/>
      <c r="B73" s="454"/>
      <c r="C73" s="455"/>
      <c r="D73" s="455"/>
      <c r="E73" s="456"/>
      <c r="F73" s="456"/>
      <c r="G73" s="456"/>
      <c r="H73" s="456"/>
      <c r="I73" s="456"/>
      <c r="J73" s="319"/>
      <c r="K73" s="456"/>
      <c r="L73" s="456"/>
      <c r="M73" s="456"/>
      <c r="N73" s="456"/>
      <c r="O73" s="456"/>
      <c r="P73" s="456"/>
      <c r="Q73" s="456"/>
      <c r="R73" s="456"/>
      <c r="S73" s="457"/>
      <c r="T73" s="457"/>
      <c r="U73" s="457"/>
      <c r="V73" s="457"/>
      <c r="W73" s="451" t="s">
        <v>160</v>
      </c>
      <c r="X73" s="451"/>
      <c r="Y73" s="451"/>
      <c r="Z73" s="451"/>
      <c r="AA73" s="452">
        <f>BP147</f>
        <v>0</v>
      </c>
      <c r="AB73" s="453"/>
      <c r="AC73" s="452">
        <f>BP161</f>
        <v>0</v>
      </c>
      <c r="AD73" s="453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customFormat="1">
      <c r="A74" s="454"/>
      <c r="B74" s="454"/>
      <c r="C74" s="455"/>
      <c r="D74" s="455"/>
      <c r="E74" s="456"/>
      <c r="F74" s="456"/>
      <c r="G74" s="456"/>
      <c r="H74" s="456"/>
      <c r="I74" s="456"/>
      <c r="J74" s="319"/>
      <c r="K74" s="456"/>
      <c r="L74" s="456"/>
      <c r="M74" s="456"/>
      <c r="N74" s="456"/>
      <c r="O74" s="456"/>
      <c r="P74" s="456"/>
      <c r="Q74" s="456"/>
      <c r="R74" s="456"/>
      <c r="S74" s="457"/>
      <c r="T74" s="457"/>
      <c r="U74" s="457"/>
      <c r="V74" s="457"/>
      <c r="W74" s="451" t="s">
        <v>161</v>
      </c>
      <c r="X74" s="451"/>
      <c r="Y74" s="451"/>
      <c r="Z74" s="451"/>
      <c r="AA74" s="452">
        <f>BQ147</f>
        <v>0</v>
      </c>
      <c r="AB74" s="453"/>
      <c r="AC74" s="452">
        <f>BQ161</f>
        <v>1</v>
      </c>
      <c r="AD74" s="453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customFormat="1" ht="15.75" customHeight="1">
      <c r="A75" s="440"/>
      <c r="B75" s="440"/>
      <c r="C75" s="441"/>
      <c r="D75" s="441"/>
      <c r="E75" s="442"/>
      <c r="F75" s="442"/>
      <c r="G75" s="442"/>
      <c r="H75" s="442"/>
      <c r="I75" s="442"/>
      <c r="J75" s="320"/>
      <c r="K75" s="442"/>
      <c r="L75" s="442"/>
      <c r="M75" s="442"/>
      <c r="N75" s="442"/>
      <c r="O75" s="442"/>
      <c r="P75" s="442"/>
      <c r="Q75" s="442"/>
      <c r="R75" s="442"/>
      <c r="S75" s="449"/>
      <c r="T75" s="449"/>
      <c r="U75" s="449"/>
      <c r="V75" s="449"/>
      <c r="W75" s="450" t="s">
        <v>136</v>
      </c>
      <c r="X75" s="450"/>
      <c r="Y75" s="450"/>
      <c r="Z75" s="450"/>
      <c r="AA75" s="443">
        <f>BR147</f>
        <v>0</v>
      </c>
      <c r="AB75" s="444"/>
      <c r="AC75" s="443">
        <f>BR161</f>
        <v>0</v>
      </c>
      <c r="AD75" s="444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customForma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customFormat="1" ht="15.75" customHeight="1">
      <c r="A77" s="445" t="s">
        <v>162</v>
      </c>
      <c r="B77" s="445"/>
      <c r="C77" s="445"/>
      <c r="D77" s="445"/>
      <c r="E77" s="445"/>
      <c r="F77" s="445"/>
      <c r="G77" s="445"/>
      <c r="H77" s="445"/>
      <c r="I77" s="445"/>
      <c r="J77" s="445"/>
      <c r="K77" s="445"/>
      <c r="L77" s="445"/>
      <c r="M77" s="445"/>
      <c r="N77" s="445"/>
      <c r="O77" s="445"/>
      <c r="P77" s="445"/>
      <c r="Q77" s="445"/>
      <c r="R77" s="445"/>
      <c r="S77" s="445"/>
      <c r="T77" s="445"/>
      <c r="U77" s="445"/>
      <c r="V77" s="445"/>
      <c r="W77" s="445"/>
      <c r="X77" s="445"/>
      <c r="Y77" s="445"/>
      <c r="Z77" s="445"/>
      <c r="AA77" s="445"/>
      <c r="AB77" s="445"/>
      <c r="AC77" s="445"/>
      <c r="AD77" s="445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customFormat="1" ht="15.75" customHeight="1">
      <c r="A78" s="446" t="s">
        <v>163</v>
      </c>
      <c r="B78" s="446"/>
      <c r="C78" s="446"/>
      <c r="D78" s="446"/>
      <c r="E78" s="447" t="s">
        <v>164</v>
      </c>
      <c r="F78" s="447"/>
      <c r="G78" s="447"/>
      <c r="H78" s="447"/>
      <c r="I78" s="447" t="s">
        <v>165</v>
      </c>
      <c r="J78" s="447"/>
      <c r="K78" s="447" t="s">
        <v>166</v>
      </c>
      <c r="L78" s="447"/>
      <c r="M78" s="447" t="s">
        <v>167</v>
      </c>
      <c r="N78" s="447"/>
      <c r="O78" s="448" t="s">
        <v>151</v>
      </c>
      <c r="P78" s="448"/>
      <c r="Q78" s="448"/>
      <c r="R78" s="448"/>
      <c r="S78" s="448"/>
      <c r="T78" s="448"/>
      <c r="U78" s="448"/>
      <c r="V78" s="448"/>
      <c r="W78" s="448"/>
      <c r="X78" s="448"/>
      <c r="Y78" s="448"/>
      <c r="Z78" s="448"/>
      <c r="AA78" s="448"/>
      <c r="AB78" s="448"/>
      <c r="AC78" s="448"/>
      <c r="AD78" s="448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customFormat="1">
      <c r="A79" s="437" t="s">
        <v>448</v>
      </c>
      <c r="B79" s="437"/>
      <c r="C79" s="437"/>
      <c r="D79" s="437"/>
      <c r="E79" s="438" t="s">
        <v>115</v>
      </c>
      <c r="F79" s="438"/>
      <c r="G79" s="438"/>
      <c r="H79" s="438"/>
      <c r="I79" s="438" t="s">
        <v>453</v>
      </c>
      <c r="J79" s="438"/>
      <c r="K79" s="438">
        <v>3457</v>
      </c>
      <c r="L79" s="438"/>
      <c r="M79" s="438" t="s">
        <v>30</v>
      </c>
      <c r="N79" s="438"/>
      <c r="O79" s="439" t="s">
        <v>514</v>
      </c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customFormat="1">
      <c r="A80" s="434"/>
      <c r="B80" s="434"/>
      <c r="C80" s="434"/>
      <c r="D80" s="434"/>
      <c r="E80" s="435"/>
      <c r="F80" s="435"/>
      <c r="G80" s="435"/>
      <c r="H80" s="435"/>
      <c r="I80" s="435"/>
      <c r="J80" s="435"/>
      <c r="K80" s="435"/>
      <c r="L80" s="435"/>
      <c r="M80" s="435"/>
      <c r="N80" s="435"/>
      <c r="O80" s="436"/>
      <c r="P80" s="436"/>
      <c r="Q80" s="436"/>
      <c r="R80" s="436"/>
      <c r="S80" s="436"/>
      <c r="T80" s="436"/>
      <c r="U80" s="436"/>
      <c r="V80" s="436"/>
      <c r="W80" s="436"/>
      <c r="X80" s="436"/>
      <c r="Y80" s="436"/>
      <c r="Z80" s="436"/>
      <c r="AA80" s="436"/>
      <c r="AB80" s="436"/>
      <c r="AC80" s="436"/>
      <c r="AD80" s="436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customFormat="1">
      <c r="A81" s="434"/>
      <c r="B81" s="434"/>
      <c r="C81" s="434"/>
      <c r="D81" s="434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6"/>
      <c r="P81" s="436"/>
      <c r="Q81" s="436"/>
      <c r="R81" s="436"/>
      <c r="S81" s="436"/>
      <c r="T81" s="436"/>
      <c r="U81" s="436"/>
      <c r="V81" s="436"/>
      <c r="W81" s="436"/>
      <c r="X81" s="436"/>
      <c r="Y81" s="436"/>
      <c r="Z81" s="436"/>
      <c r="AA81" s="436"/>
      <c r="AB81" s="436"/>
      <c r="AC81" s="436"/>
      <c r="AD81" s="436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customFormat="1">
      <c r="A82" s="431"/>
      <c r="B82" s="431"/>
      <c r="C82" s="431"/>
      <c r="D82" s="431"/>
      <c r="E82" s="432"/>
      <c r="F82" s="432"/>
      <c r="G82" s="432"/>
      <c r="H82" s="432"/>
      <c r="I82" s="432"/>
      <c r="J82" s="432"/>
      <c r="K82" s="432"/>
      <c r="L82" s="432"/>
      <c r="M82" s="432"/>
      <c r="N82" s="432"/>
      <c r="O82" s="433"/>
      <c r="P82" s="433"/>
      <c r="Q82" s="433"/>
      <c r="R82" s="433"/>
      <c r="S82" s="433"/>
      <c r="T82" s="433"/>
      <c r="U82" s="433"/>
      <c r="V82" s="433"/>
      <c r="W82" s="433"/>
      <c r="X82" s="433"/>
      <c r="Y82" s="433"/>
      <c r="Z82" s="433"/>
      <c r="AA82" s="433"/>
      <c r="AB82" s="433"/>
      <c r="AC82" s="433"/>
      <c r="AD82" s="433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customFormat="1">
      <c r="A83" s="431"/>
      <c r="B83" s="431"/>
      <c r="C83" s="431"/>
      <c r="D83" s="431"/>
      <c r="E83" s="432"/>
      <c r="F83" s="432"/>
      <c r="G83" s="432"/>
      <c r="H83" s="432"/>
      <c r="I83" s="432"/>
      <c r="J83" s="432"/>
      <c r="K83" s="432"/>
      <c r="L83" s="432"/>
      <c r="M83" s="432"/>
      <c r="N83" s="432"/>
      <c r="O83" s="433"/>
      <c r="P83" s="433"/>
      <c r="Q83" s="433"/>
      <c r="R83" s="433"/>
      <c r="S83" s="433"/>
      <c r="T83" s="433"/>
      <c r="U83" s="433"/>
      <c r="V83" s="433"/>
      <c r="W83" s="433"/>
      <c r="X83" s="433"/>
      <c r="Y83" s="433"/>
      <c r="Z83" s="433"/>
      <c r="AA83" s="433"/>
      <c r="AB83" s="433"/>
      <c r="AC83" s="433"/>
      <c r="AD83" s="433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customFormat="1">
      <c r="A84" s="431"/>
      <c r="B84" s="431"/>
      <c r="C84" s="431"/>
      <c r="D84" s="431"/>
      <c r="E84" s="432"/>
      <c r="F84" s="432"/>
      <c r="G84" s="432"/>
      <c r="H84" s="432"/>
      <c r="I84" s="432"/>
      <c r="J84" s="432"/>
      <c r="K84" s="432"/>
      <c r="L84" s="432"/>
      <c r="M84" s="432"/>
      <c r="N84" s="432"/>
      <c r="O84" s="433"/>
      <c r="P84" s="433"/>
      <c r="Q84" s="433"/>
      <c r="R84" s="433"/>
      <c r="S84" s="433"/>
      <c r="T84" s="433"/>
      <c r="U84" s="433"/>
      <c r="V84" s="433"/>
      <c r="W84" s="433"/>
      <c r="X84" s="433"/>
      <c r="Y84" s="433"/>
      <c r="Z84" s="433"/>
      <c r="AA84" s="433"/>
      <c r="AB84" s="433"/>
      <c r="AC84" s="433"/>
      <c r="AD84" s="433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customFormat="1">
      <c r="A85" s="428"/>
      <c r="B85" s="428"/>
      <c r="C85" s="428"/>
      <c r="D85" s="428"/>
      <c r="E85" s="429"/>
      <c r="F85" s="429"/>
      <c r="G85" s="429"/>
      <c r="H85" s="429"/>
      <c r="I85" s="429"/>
      <c r="J85" s="429"/>
      <c r="K85" s="429"/>
      <c r="L85" s="429"/>
      <c r="M85" s="429"/>
      <c r="N85" s="429"/>
      <c r="O85" s="430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customFormat="1" ht="15.75" customHeight="1">
      <c r="A86" s="425"/>
      <c r="B86" s="425"/>
      <c r="C86" s="425"/>
      <c r="D86" s="425"/>
      <c r="E86" s="426"/>
      <c r="F86" s="426"/>
      <c r="G86" s="426"/>
      <c r="H86" s="426"/>
      <c r="I86" s="426"/>
      <c r="J86" s="426"/>
      <c r="K86" s="426"/>
      <c r="L86" s="426"/>
      <c r="M86" s="426"/>
      <c r="N86" s="426"/>
      <c r="O86" s="427"/>
      <c r="P86" s="427"/>
      <c r="Q86" s="427"/>
      <c r="R86" s="427"/>
      <c r="S86" s="427"/>
      <c r="T86" s="427"/>
      <c r="U86" s="427"/>
      <c r="V86" s="427"/>
      <c r="W86" s="427"/>
      <c r="X86" s="427"/>
      <c r="Y86" s="427"/>
      <c r="Z86" s="427"/>
      <c r="AA86" s="427"/>
      <c r="AB86" s="427"/>
      <c r="AC86" s="427"/>
      <c r="AD86" s="427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customForma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customFormat="1" ht="15.75" customHeight="1">
      <c r="A88" s="416" t="s">
        <v>168</v>
      </c>
      <c r="B88" s="416"/>
      <c r="C88" s="416"/>
      <c r="D88" s="416"/>
      <c r="E88" s="416"/>
      <c r="F88" s="416"/>
      <c r="G88" s="416"/>
      <c r="H88" s="416"/>
      <c r="I88" s="416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416"/>
      <c r="AB88" s="416"/>
      <c r="AC88" s="416"/>
      <c r="AD88" s="416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customFormat="1" ht="15" customHeight="1">
      <c r="A89" s="416" t="s">
        <v>169</v>
      </c>
      <c r="B89" s="416"/>
      <c r="C89" s="416"/>
      <c r="D89" s="416"/>
      <c r="E89" s="416"/>
      <c r="F89" s="416" t="s">
        <v>170</v>
      </c>
      <c r="G89" s="416"/>
      <c r="H89" s="416"/>
      <c r="I89" s="416"/>
      <c r="J89" s="416"/>
      <c r="K89" s="416" t="s">
        <v>171</v>
      </c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7" t="s">
        <v>172</v>
      </c>
      <c r="X89" s="417"/>
      <c r="Y89" s="418" t="s">
        <v>173</v>
      </c>
      <c r="Z89" s="418"/>
      <c r="AA89" s="419" t="s">
        <v>174</v>
      </c>
      <c r="AB89" s="419"/>
      <c r="AC89" s="419"/>
      <c r="AD89" s="419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customFormat="1" ht="28.5" customHeight="1">
      <c r="A90" s="38" t="s">
        <v>84</v>
      </c>
      <c r="B90" s="420" t="s">
        <v>175</v>
      </c>
      <c r="C90" s="420"/>
      <c r="D90" s="421" t="s">
        <v>176</v>
      </c>
      <c r="E90" s="422"/>
      <c r="F90" s="38" t="s">
        <v>177</v>
      </c>
      <c r="G90" s="420" t="s">
        <v>178</v>
      </c>
      <c r="H90" s="420"/>
      <c r="I90" s="423" t="s">
        <v>179</v>
      </c>
      <c r="J90" s="423"/>
      <c r="K90" s="424" t="s">
        <v>180</v>
      </c>
      <c r="L90" s="424"/>
      <c r="M90" s="420" t="s">
        <v>181</v>
      </c>
      <c r="N90" s="420"/>
      <c r="O90" s="420" t="s">
        <v>182</v>
      </c>
      <c r="P90" s="420"/>
      <c r="Q90" s="420" t="s">
        <v>183</v>
      </c>
      <c r="R90" s="420"/>
      <c r="S90" s="420" t="s">
        <v>184</v>
      </c>
      <c r="T90" s="420"/>
      <c r="U90" s="423" t="s">
        <v>185</v>
      </c>
      <c r="V90" s="423"/>
      <c r="W90" s="39" t="s">
        <v>186</v>
      </c>
      <c r="X90" s="40" t="s">
        <v>187</v>
      </c>
      <c r="Y90" s="418"/>
      <c r="Z90" s="418"/>
      <c r="AA90" s="419"/>
      <c r="AB90" s="419"/>
      <c r="AC90" s="419"/>
      <c r="AD90" s="419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customFormat="1" ht="16.5" customHeight="1">
      <c r="A91" s="41">
        <v>0.48888888888888887</v>
      </c>
      <c r="B91" s="414" t="s">
        <v>189</v>
      </c>
      <c r="C91" s="414"/>
      <c r="D91" s="410"/>
      <c r="E91" s="410"/>
      <c r="F91" s="42" t="s">
        <v>189</v>
      </c>
      <c r="G91" s="414"/>
      <c r="H91" s="414"/>
      <c r="I91" s="410"/>
      <c r="J91" s="410"/>
      <c r="K91" s="415">
        <v>1</v>
      </c>
      <c r="L91" s="415"/>
      <c r="M91" s="414"/>
      <c r="N91" s="414"/>
      <c r="O91" s="414"/>
      <c r="P91" s="414"/>
      <c r="Q91" s="414"/>
      <c r="R91" s="414"/>
      <c r="S91" s="414"/>
      <c r="T91" s="414"/>
      <c r="U91" s="410"/>
      <c r="V91" s="410"/>
      <c r="W91" s="43"/>
      <c r="X91" s="44" t="s">
        <v>189</v>
      </c>
      <c r="Y91" s="411" t="s">
        <v>193</v>
      </c>
      <c r="Z91" s="412"/>
      <c r="AA91" s="413" t="s">
        <v>507</v>
      </c>
      <c r="AB91" s="413"/>
      <c r="AC91" s="413"/>
      <c r="AD91" s="413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customFormat="1">
      <c r="A92" s="45">
        <v>0.48958333333333331</v>
      </c>
      <c r="B92" s="406" t="s">
        <v>189</v>
      </c>
      <c r="C92" s="406"/>
      <c r="D92" s="403"/>
      <c r="E92" s="403"/>
      <c r="F92" s="46" t="s">
        <v>189</v>
      </c>
      <c r="G92" s="406"/>
      <c r="H92" s="406"/>
      <c r="I92" s="403"/>
      <c r="J92" s="403"/>
      <c r="K92" s="407">
        <v>1</v>
      </c>
      <c r="L92" s="407"/>
      <c r="M92" s="408"/>
      <c r="N92" s="409"/>
      <c r="O92" s="406"/>
      <c r="P92" s="406"/>
      <c r="Q92" s="406"/>
      <c r="R92" s="406"/>
      <c r="S92" s="406"/>
      <c r="T92" s="406"/>
      <c r="U92" s="403"/>
      <c r="V92" s="403"/>
      <c r="W92" s="322"/>
      <c r="X92" s="321" t="s">
        <v>189</v>
      </c>
      <c r="Y92" s="404" t="s">
        <v>191</v>
      </c>
      <c r="Z92" s="404"/>
      <c r="AA92" s="405" t="s">
        <v>508</v>
      </c>
      <c r="AB92" s="405"/>
      <c r="AC92" s="405"/>
      <c r="AD92" s="405"/>
    </row>
    <row r="93" spans="1:74" customFormat="1">
      <c r="A93" s="45">
        <v>0.50347222222222221</v>
      </c>
      <c r="B93" s="406" t="s">
        <v>189</v>
      </c>
      <c r="C93" s="406"/>
      <c r="D93" s="403"/>
      <c r="E93" s="403"/>
      <c r="F93" s="46" t="s">
        <v>189</v>
      </c>
      <c r="G93" s="406"/>
      <c r="H93" s="406"/>
      <c r="I93" s="403"/>
      <c r="J93" s="403"/>
      <c r="K93" s="407">
        <v>1</v>
      </c>
      <c r="L93" s="407"/>
      <c r="M93" s="408"/>
      <c r="N93" s="409"/>
      <c r="O93" s="406"/>
      <c r="P93" s="406"/>
      <c r="Q93" s="406"/>
      <c r="R93" s="406"/>
      <c r="S93" s="406"/>
      <c r="T93" s="406"/>
      <c r="U93" s="403"/>
      <c r="V93" s="403"/>
      <c r="W93" s="322"/>
      <c r="X93" s="321" t="s">
        <v>189</v>
      </c>
      <c r="Y93" s="404" t="s">
        <v>478</v>
      </c>
      <c r="Z93" s="404"/>
      <c r="AA93" s="405" t="s">
        <v>515</v>
      </c>
      <c r="AB93" s="405"/>
      <c r="AC93" s="405"/>
      <c r="AD93" s="405"/>
    </row>
    <row r="94" spans="1:74" customFormat="1">
      <c r="A94" s="45">
        <v>0.51041666666666663</v>
      </c>
      <c r="B94" s="406" t="s">
        <v>189</v>
      </c>
      <c r="C94" s="406"/>
      <c r="D94" s="403"/>
      <c r="E94" s="403"/>
      <c r="F94" s="46" t="s">
        <v>189</v>
      </c>
      <c r="G94" s="406"/>
      <c r="H94" s="406"/>
      <c r="I94" s="403"/>
      <c r="J94" s="403"/>
      <c r="K94" s="407">
        <v>1</v>
      </c>
      <c r="L94" s="407"/>
      <c r="M94" s="408"/>
      <c r="N94" s="409"/>
      <c r="O94" s="406"/>
      <c r="P94" s="406"/>
      <c r="Q94" s="406"/>
      <c r="R94" s="406"/>
      <c r="S94" s="406"/>
      <c r="T94" s="406"/>
      <c r="U94" s="403"/>
      <c r="V94" s="403"/>
      <c r="W94" s="322"/>
      <c r="X94" s="321" t="s">
        <v>189</v>
      </c>
      <c r="Y94" s="404" t="s">
        <v>49</v>
      </c>
      <c r="Z94" s="404"/>
      <c r="AA94" s="405" t="s">
        <v>516</v>
      </c>
      <c r="AB94" s="405"/>
      <c r="AC94" s="405"/>
      <c r="AD94" s="405"/>
    </row>
    <row r="95" spans="1:74" customFormat="1">
      <c r="A95" s="45">
        <v>0.52986111111111112</v>
      </c>
      <c r="B95" s="406" t="s">
        <v>189</v>
      </c>
      <c r="C95" s="406"/>
      <c r="D95" s="403"/>
      <c r="E95" s="403"/>
      <c r="F95" s="46" t="s">
        <v>189</v>
      </c>
      <c r="G95" s="406"/>
      <c r="H95" s="406"/>
      <c r="I95" s="403"/>
      <c r="J95" s="403"/>
      <c r="K95" s="407">
        <v>1</v>
      </c>
      <c r="L95" s="407"/>
      <c r="M95" s="408"/>
      <c r="N95" s="409"/>
      <c r="O95" s="406"/>
      <c r="P95" s="406"/>
      <c r="Q95" s="406"/>
      <c r="R95" s="406"/>
      <c r="S95" s="406"/>
      <c r="T95" s="406"/>
      <c r="U95" s="403"/>
      <c r="V95" s="403"/>
      <c r="W95" s="322"/>
      <c r="X95" s="321" t="s">
        <v>189</v>
      </c>
      <c r="Y95" s="404" t="s">
        <v>517</v>
      </c>
      <c r="Z95" s="404"/>
      <c r="AA95" s="405" t="s">
        <v>516</v>
      </c>
      <c r="AB95" s="405"/>
      <c r="AC95" s="405"/>
      <c r="AD95" s="405"/>
    </row>
    <row r="96" spans="1:74" customFormat="1">
      <c r="A96" s="45">
        <v>0.53263888888888888</v>
      </c>
      <c r="B96" s="406" t="s">
        <v>189</v>
      </c>
      <c r="C96" s="406"/>
      <c r="D96" s="403"/>
      <c r="E96" s="403"/>
      <c r="F96" s="46" t="s">
        <v>189</v>
      </c>
      <c r="G96" s="406"/>
      <c r="H96" s="406"/>
      <c r="I96" s="403"/>
      <c r="J96" s="403"/>
      <c r="K96" s="407">
        <v>1</v>
      </c>
      <c r="L96" s="407"/>
      <c r="M96" s="408"/>
      <c r="N96" s="409"/>
      <c r="O96" s="406"/>
      <c r="P96" s="406"/>
      <c r="Q96" s="406"/>
      <c r="R96" s="406"/>
      <c r="S96" s="406"/>
      <c r="T96" s="406"/>
      <c r="U96" s="403"/>
      <c r="V96" s="403"/>
      <c r="W96" s="322"/>
      <c r="X96" s="321" t="s">
        <v>189</v>
      </c>
      <c r="Y96" s="404" t="s">
        <v>277</v>
      </c>
      <c r="Z96" s="404"/>
      <c r="AA96" s="405" t="s">
        <v>518</v>
      </c>
      <c r="AB96" s="405"/>
      <c r="AC96" s="405"/>
      <c r="AD96" s="405"/>
    </row>
    <row r="97" spans="1:74" customFormat="1">
      <c r="A97" s="45"/>
      <c r="B97" s="406"/>
      <c r="C97" s="406"/>
      <c r="D97" s="403"/>
      <c r="E97" s="403"/>
      <c r="F97" s="46"/>
      <c r="G97" s="406"/>
      <c r="H97" s="406"/>
      <c r="I97" s="403"/>
      <c r="J97" s="403"/>
      <c r="K97" s="407"/>
      <c r="L97" s="407"/>
      <c r="M97" s="408"/>
      <c r="N97" s="409"/>
      <c r="O97" s="406"/>
      <c r="P97" s="406"/>
      <c r="Q97" s="406"/>
      <c r="R97" s="406"/>
      <c r="S97" s="406"/>
      <c r="T97" s="406"/>
      <c r="U97" s="403"/>
      <c r="V97" s="403"/>
      <c r="W97" s="322"/>
      <c r="X97" s="321" t="s">
        <v>189</v>
      </c>
      <c r="Y97" s="404" t="s">
        <v>519</v>
      </c>
      <c r="Z97" s="404"/>
      <c r="AA97" s="405" t="s">
        <v>520</v>
      </c>
      <c r="AB97" s="405"/>
      <c r="AC97" s="405"/>
      <c r="AD97" s="405"/>
    </row>
    <row r="98" spans="1:74" customFormat="1">
      <c r="A98" s="45"/>
      <c r="B98" s="406"/>
      <c r="C98" s="406"/>
      <c r="D98" s="403"/>
      <c r="E98" s="403"/>
      <c r="F98" s="46"/>
      <c r="G98" s="406"/>
      <c r="H98" s="406"/>
      <c r="I98" s="403"/>
      <c r="J98" s="403"/>
      <c r="K98" s="407"/>
      <c r="L98" s="407"/>
      <c r="M98" s="408"/>
      <c r="N98" s="409"/>
      <c r="O98" s="406"/>
      <c r="P98" s="406"/>
      <c r="Q98" s="406"/>
      <c r="R98" s="406"/>
      <c r="S98" s="406"/>
      <c r="T98" s="406"/>
      <c r="U98" s="403"/>
      <c r="V98" s="403"/>
      <c r="W98" s="322"/>
      <c r="X98" s="321"/>
      <c r="Y98" s="404"/>
      <c r="Z98" s="404"/>
      <c r="AA98" s="405"/>
      <c r="AB98" s="405"/>
      <c r="AC98" s="405"/>
      <c r="AD98" s="405"/>
    </row>
    <row r="99" spans="1:74" customFormat="1">
      <c r="A99" s="45"/>
      <c r="B99" s="406"/>
      <c r="C99" s="406"/>
      <c r="D99" s="403"/>
      <c r="E99" s="403"/>
      <c r="F99" s="46"/>
      <c r="G99" s="406"/>
      <c r="H99" s="406"/>
      <c r="I99" s="403"/>
      <c r="J99" s="403"/>
      <c r="K99" s="407"/>
      <c r="L99" s="407"/>
      <c r="M99" s="408"/>
      <c r="N99" s="409"/>
      <c r="O99" s="406"/>
      <c r="P99" s="406"/>
      <c r="Q99" s="406"/>
      <c r="R99" s="406"/>
      <c r="S99" s="406"/>
      <c r="T99" s="406"/>
      <c r="U99" s="403"/>
      <c r="V99" s="403"/>
      <c r="W99" s="322"/>
      <c r="X99" s="321"/>
      <c r="Y99" s="404"/>
      <c r="Z99" s="404"/>
      <c r="AA99" s="405"/>
      <c r="AB99" s="405"/>
      <c r="AC99" s="405"/>
      <c r="AD99" s="405"/>
    </row>
    <row r="100" spans="1:74" customFormat="1">
      <c r="A100" s="45"/>
      <c r="B100" s="406"/>
      <c r="C100" s="406"/>
      <c r="D100" s="403"/>
      <c r="E100" s="403"/>
      <c r="F100" s="46"/>
      <c r="G100" s="406"/>
      <c r="H100" s="406"/>
      <c r="I100" s="403"/>
      <c r="J100" s="403"/>
      <c r="K100" s="407"/>
      <c r="L100" s="407"/>
      <c r="M100" s="408"/>
      <c r="N100" s="409"/>
      <c r="O100" s="406"/>
      <c r="P100" s="406"/>
      <c r="Q100" s="406"/>
      <c r="R100" s="406"/>
      <c r="S100" s="406"/>
      <c r="T100" s="406"/>
      <c r="U100" s="403"/>
      <c r="V100" s="403"/>
      <c r="W100" s="322"/>
      <c r="X100" s="321"/>
      <c r="Y100" s="404"/>
      <c r="Z100" s="404"/>
      <c r="AA100" s="405"/>
      <c r="AB100" s="405"/>
      <c r="AC100" s="405"/>
      <c r="AD100" s="405"/>
    </row>
    <row r="101" spans="1:74" customFormat="1">
      <c r="A101" s="45"/>
      <c r="B101" s="406"/>
      <c r="C101" s="406"/>
      <c r="D101" s="403"/>
      <c r="E101" s="403"/>
      <c r="F101" s="46"/>
      <c r="G101" s="406"/>
      <c r="H101" s="406"/>
      <c r="I101" s="403"/>
      <c r="J101" s="403"/>
      <c r="K101" s="407"/>
      <c r="L101" s="407"/>
      <c r="M101" s="408"/>
      <c r="N101" s="409"/>
      <c r="O101" s="406"/>
      <c r="P101" s="406"/>
      <c r="Q101" s="406"/>
      <c r="R101" s="406"/>
      <c r="S101" s="406"/>
      <c r="T101" s="406"/>
      <c r="U101" s="403"/>
      <c r="V101" s="403"/>
      <c r="W101" s="322"/>
      <c r="X101" s="321"/>
      <c r="Y101" s="404"/>
      <c r="Z101" s="404"/>
      <c r="AA101" s="405"/>
      <c r="AB101" s="405"/>
      <c r="AC101" s="405"/>
      <c r="AD101" s="405"/>
    </row>
    <row r="102" spans="1:74" customFormat="1">
      <c r="A102" s="47"/>
      <c r="B102" s="401"/>
      <c r="C102" s="401"/>
      <c r="D102" s="398"/>
      <c r="E102" s="398"/>
      <c r="F102" s="48"/>
      <c r="G102" s="401"/>
      <c r="H102" s="401"/>
      <c r="I102" s="398"/>
      <c r="J102" s="398"/>
      <c r="K102" s="402"/>
      <c r="L102" s="402"/>
      <c r="M102" s="401"/>
      <c r="N102" s="401"/>
      <c r="O102" s="401"/>
      <c r="P102" s="401"/>
      <c r="Q102" s="401"/>
      <c r="R102" s="401"/>
      <c r="S102" s="401"/>
      <c r="T102" s="401"/>
      <c r="U102" s="398"/>
      <c r="V102" s="398"/>
      <c r="W102" s="324"/>
      <c r="X102" s="323"/>
      <c r="Y102" s="399"/>
      <c r="Z102" s="399"/>
      <c r="AA102" s="400"/>
      <c r="AB102" s="400"/>
      <c r="AC102" s="400"/>
      <c r="AD102" s="400"/>
    </row>
    <row r="103" spans="1:74" customFormat="1">
      <c r="A103" s="47"/>
      <c r="B103" s="401"/>
      <c r="C103" s="401"/>
      <c r="D103" s="398"/>
      <c r="E103" s="398"/>
      <c r="F103" s="48"/>
      <c r="G103" s="401"/>
      <c r="H103" s="401"/>
      <c r="I103" s="398"/>
      <c r="J103" s="398"/>
      <c r="K103" s="402"/>
      <c r="L103" s="402"/>
      <c r="M103" s="401"/>
      <c r="N103" s="401"/>
      <c r="O103" s="401"/>
      <c r="P103" s="401"/>
      <c r="Q103" s="401"/>
      <c r="R103" s="401"/>
      <c r="S103" s="401"/>
      <c r="T103" s="401"/>
      <c r="U103" s="398"/>
      <c r="V103" s="398"/>
      <c r="W103" s="324"/>
      <c r="X103" s="323"/>
      <c r="Y103" s="399"/>
      <c r="Z103" s="399"/>
      <c r="AA103" s="400"/>
      <c r="AB103" s="400"/>
      <c r="AC103" s="400"/>
      <c r="AD103" s="400"/>
    </row>
    <row r="104" spans="1:74" customFormat="1">
      <c r="A104" s="47"/>
      <c r="B104" s="401"/>
      <c r="C104" s="401"/>
      <c r="D104" s="398"/>
      <c r="E104" s="398"/>
      <c r="F104" s="48"/>
      <c r="G104" s="401"/>
      <c r="H104" s="401"/>
      <c r="I104" s="398"/>
      <c r="J104" s="398"/>
      <c r="K104" s="402"/>
      <c r="L104" s="402"/>
      <c r="M104" s="401"/>
      <c r="N104" s="401"/>
      <c r="O104" s="401"/>
      <c r="P104" s="401"/>
      <c r="Q104" s="401"/>
      <c r="R104" s="401"/>
      <c r="S104" s="401"/>
      <c r="T104" s="401"/>
      <c r="U104" s="398"/>
      <c r="V104" s="398"/>
      <c r="W104" s="324"/>
      <c r="X104" s="323"/>
      <c r="Y104" s="399"/>
      <c r="Z104" s="399"/>
      <c r="AA104" s="400"/>
      <c r="AB104" s="400"/>
      <c r="AC104" s="400"/>
      <c r="AD104" s="400"/>
    </row>
    <row r="105" spans="1:74" customFormat="1">
      <c r="A105" s="47"/>
      <c r="B105" s="817"/>
      <c r="C105" s="819"/>
      <c r="D105" s="817"/>
      <c r="E105" s="818"/>
      <c r="F105" s="48"/>
      <c r="G105" s="817"/>
      <c r="H105" s="819"/>
      <c r="I105" s="817"/>
      <c r="J105" s="818"/>
      <c r="K105" s="820"/>
      <c r="L105" s="819"/>
      <c r="M105" s="817"/>
      <c r="N105" s="819"/>
      <c r="O105" s="817"/>
      <c r="P105" s="819"/>
      <c r="Q105" s="817"/>
      <c r="R105" s="819"/>
      <c r="S105" s="817"/>
      <c r="T105" s="819"/>
      <c r="U105" s="817"/>
      <c r="V105" s="818"/>
      <c r="W105" s="324"/>
      <c r="X105" s="323"/>
      <c r="Y105" s="820"/>
      <c r="Z105" s="818"/>
      <c r="AA105" s="820"/>
      <c r="AB105" s="833"/>
      <c r="AC105" s="833"/>
      <c r="AD105" s="818"/>
    </row>
    <row r="106" spans="1:74" customFormat="1">
      <c r="A106" s="47"/>
      <c r="B106" s="817"/>
      <c r="C106" s="819"/>
      <c r="D106" s="817"/>
      <c r="E106" s="818"/>
      <c r="F106" s="48"/>
      <c r="G106" s="817"/>
      <c r="H106" s="819"/>
      <c r="I106" s="817"/>
      <c r="J106" s="818"/>
      <c r="K106" s="820"/>
      <c r="L106" s="819"/>
      <c r="M106" s="817"/>
      <c r="N106" s="819"/>
      <c r="O106" s="817"/>
      <c r="P106" s="819"/>
      <c r="Q106" s="817"/>
      <c r="R106" s="819"/>
      <c r="S106" s="817"/>
      <c r="T106" s="819"/>
      <c r="U106" s="817"/>
      <c r="V106" s="818"/>
      <c r="W106" s="324"/>
      <c r="X106" s="323"/>
      <c r="Y106" s="820"/>
      <c r="Z106" s="818"/>
      <c r="AA106" s="820"/>
      <c r="AB106" s="833"/>
      <c r="AC106" s="833"/>
      <c r="AD106" s="818"/>
    </row>
    <row r="107" spans="1:74" customFormat="1">
      <c r="A107" s="47"/>
      <c r="B107" s="401"/>
      <c r="C107" s="401"/>
      <c r="D107" s="398"/>
      <c r="E107" s="398"/>
      <c r="F107" s="48"/>
      <c r="G107" s="401"/>
      <c r="H107" s="401"/>
      <c r="I107" s="398"/>
      <c r="J107" s="398"/>
      <c r="K107" s="402"/>
      <c r="L107" s="402"/>
      <c r="M107" s="401"/>
      <c r="N107" s="401"/>
      <c r="O107" s="401"/>
      <c r="P107" s="401"/>
      <c r="Q107" s="401"/>
      <c r="R107" s="401"/>
      <c r="S107" s="401"/>
      <c r="T107" s="401"/>
      <c r="U107" s="398"/>
      <c r="V107" s="398"/>
      <c r="W107" s="324"/>
      <c r="X107" s="323"/>
      <c r="Y107" s="399"/>
      <c r="Z107" s="399"/>
      <c r="AA107" s="400"/>
      <c r="AB107" s="400"/>
      <c r="AC107" s="400"/>
      <c r="AD107" s="400"/>
    </row>
    <row r="108" spans="1:74" customFormat="1">
      <c r="A108" s="47"/>
      <c r="B108" s="401"/>
      <c r="C108" s="401"/>
      <c r="D108" s="398"/>
      <c r="E108" s="398"/>
      <c r="F108" s="48"/>
      <c r="G108" s="401"/>
      <c r="H108" s="401"/>
      <c r="I108" s="398"/>
      <c r="J108" s="398"/>
      <c r="K108" s="402"/>
      <c r="L108" s="402"/>
      <c r="M108" s="401"/>
      <c r="N108" s="401"/>
      <c r="O108" s="401"/>
      <c r="P108" s="401"/>
      <c r="Q108" s="401"/>
      <c r="R108" s="401"/>
      <c r="S108" s="401"/>
      <c r="T108" s="401"/>
      <c r="U108" s="398"/>
      <c r="V108" s="398"/>
      <c r="W108" s="324"/>
      <c r="X108" s="323"/>
      <c r="Y108" s="399"/>
      <c r="Z108" s="399"/>
      <c r="AA108" s="400"/>
      <c r="AB108" s="400"/>
      <c r="AC108" s="400"/>
      <c r="AD108" s="400"/>
    </row>
    <row r="109" spans="1:74" customFormat="1">
      <c r="A109" s="47"/>
      <c r="B109" s="817"/>
      <c r="C109" s="819"/>
      <c r="D109" s="817"/>
      <c r="E109" s="818"/>
      <c r="F109" s="48"/>
      <c r="G109" s="817"/>
      <c r="H109" s="819"/>
      <c r="I109" s="817"/>
      <c r="J109" s="818"/>
      <c r="K109" s="820"/>
      <c r="L109" s="819"/>
      <c r="M109" s="817"/>
      <c r="N109" s="819"/>
      <c r="O109" s="817"/>
      <c r="P109" s="819"/>
      <c r="Q109" s="817"/>
      <c r="R109" s="819"/>
      <c r="S109" s="817"/>
      <c r="T109" s="819"/>
      <c r="U109" s="817"/>
      <c r="V109" s="818"/>
      <c r="W109" s="324"/>
      <c r="X109" s="323"/>
      <c r="Y109" s="820"/>
      <c r="Z109" s="818"/>
      <c r="AA109" s="820"/>
      <c r="AB109" s="833"/>
      <c r="AC109" s="833"/>
      <c r="AD109" s="818"/>
    </row>
    <row r="110" spans="1:74" customFormat="1">
      <c r="A110" s="47"/>
      <c r="B110" s="817"/>
      <c r="C110" s="819"/>
      <c r="D110" s="817"/>
      <c r="E110" s="818"/>
      <c r="F110" s="48"/>
      <c r="G110" s="817"/>
      <c r="H110" s="819"/>
      <c r="I110" s="817"/>
      <c r="J110" s="818"/>
      <c r="K110" s="820"/>
      <c r="L110" s="819"/>
      <c r="M110" s="817"/>
      <c r="N110" s="819"/>
      <c r="O110" s="817"/>
      <c r="P110" s="819"/>
      <c r="Q110" s="817"/>
      <c r="R110" s="819"/>
      <c r="S110" s="817"/>
      <c r="T110" s="819"/>
      <c r="U110" s="817"/>
      <c r="V110" s="818"/>
      <c r="W110" s="324"/>
      <c r="X110" s="323"/>
      <c r="Y110" s="820"/>
      <c r="Z110" s="818"/>
      <c r="AA110" s="820"/>
      <c r="AB110" s="833"/>
      <c r="AC110" s="833"/>
      <c r="AD110" s="818"/>
    </row>
    <row r="111" spans="1:74" customFormat="1">
      <c r="A111" s="47"/>
      <c r="B111" s="401"/>
      <c r="C111" s="401"/>
      <c r="D111" s="398"/>
      <c r="E111" s="398"/>
      <c r="F111" s="48"/>
      <c r="G111" s="401"/>
      <c r="H111" s="401"/>
      <c r="I111" s="398"/>
      <c r="J111" s="398"/>
      <c r="K111" s="402"/>
      <c r="L111" s="402"/>
      <c r="M111" s="401"/>
      <c r="N111" s="401"/>
      <c r="O111" s="401"/>
      <c r="P111" s="401"/>
      <c r="Q111" s="401"/>
      <c r="R111" s="401"/>
      <c r="S111" s="401"/>
      <c r="T111" s="401"/>
      <c r="U111" s="398"/>
      <c r="V111" s="398"/>
      <c r="W111" s="324"/>
      <c r="X111" s="323"/>
      <c r="Y111" s="399"/>
      <c r="Z111" s="399"/>
      <c r="AA111" s="400"/>
      <c r="AB111" s="400"/>
      <c r="AC111" s="400"/>
      <c r="AD111" s="400"/>
    </row>
    <row r="112" spans="1:74" customFormat="1">
      <c r="A112" s="47"/>
      <c r="B112" s="401"/>
      <c r="C112" s="401"/>
      <c r="D112" s="398"/>
      <c r="E112" s="398"/>
      <c r="F112" s="48"/>
      <c r="G112" s="401"/>
      <c r="H112" s="401"/>
      <c r="I112" s="398"/>
      <c r="J112" s="398"/>
      <c r="K112" s="402"/>
      <c r="L112" s="402"/>
      <c r="M112" s="401"/>
      <c r="N112" s="401"/>
      <c r="O112" s="401"/>
      <c r="P112" s="401"/>
      <c r="Q112" s="401"/>
      <c r="R112" s="401"/>
      <c r="S112" s="401"/>
      <c r="T112" s="401"/>
      <c r="U112" s="398"/>
      <c r="V112" s="398"/>
      <c r="W112" s="324"/>
      <c r="X112" s="323"/>
      <c r="Y112" s="399"/>
      <c r="Z112" s="399"/>
      <c r="AA112" s="400"/>
      <c r="AB112" s="400"/>
      <c r="AC112" s="400"/>
      <c r="AD112" s="400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customFormat="1">
      <c r="A113" s="49"/>
      <c r="B113" s="392"/>
      <c r="C113" s="392"/>
      <c r="D113" s="363"/>
      <c r="E113" s="363"/>
      <c r="F113" s="50"/>
      <c r="G113" s="392"/>
      <c r="H113" s="392"/>
      <c r="I113" s="363"/>
      <c r="J113" s="363"/>
      <c r="K113" s="397"/>
      <c r="L113" s="397"/>
      <c r="M113" s="392"/>
      <c r="N113" s="392"/>
      <c r="O113" s="392"/>
      <c r="P113" s="392"/>
      <c r="Q113" s="392"/>
      <c r="R113" s="392"/>
      <c r="S113" s="392"/>
      <c r="T113" s="392"/>
      <c r="U113" s="363"/>
      <c r="V113" s="363"/>
      <c r="W113" s="326"/>
      <c r="X113" s="325"/>
      <c r="Y113" s="364"/>
      <c r="Z113" s="364"/>
      <c r="AA113" s="365"/>
      <c r="AB113" s="365"/>
      <c r="AC113" s="365"/>
      <c r="AD113" s="365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customFormat="1">
      <c r="A114" s="49"/>
      <c r="B114" s="824"/>
      <c r="C114" s="826"/>
      <c r="D114" s="824"/>
      <c r="E114" s="825"/>
      <c r="F114" s="50"/>
      <c r="G114" s="824"/>
      <c r="H114" s="826"/>
      <c r="I114" s="824"/>
      <c r="J114" s="825"/>
      <c r="K114" s="848"/>
      <c r="L114" s="826"/>
      <c r="M114" s="824"/>
      <c r="N114" s="826"/>
      <c r="O114" s="824"/>
      <c r="P114" s="826"/>
      <c r="Q114" s="824"/>
      <c r="R114" s="826"/>
      <c r="S114" s="824"/>
      <c r="T114" s="826"/>
      <c r="U114" s="824"/>
      <c r="V114" s="825"/>
      <c r="W114" s="326"/>
      <c r="X114" s="325"/>
      <c r="Y114" s="848"/>
      <c r="Z114" s="825"/>
      <c r="AA114" s="848"/>
      <c r="AB114" s="849"/>
      <c r="AC114" s="849"/>
      <c r="AD114" s="825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customFormat="1">
      <c r="A115" s="49"/>
      <c r="B115" s="824"/>
      <c r="C115" s="826"/>
      <c r="D115" s="824"/>
      <c r="E115" s="825"/>
      <c r="F115" s="50"/>
      <c r="G115" s="824"/>
      <c r="H115" s="826"/>
      <c r="I115" s="824"/>
      <c r="J115" s="825"/>
      <c r="K115" s="848"/>
      <c r="L115" s="826"/>
      <c r="M115" s="824"/>
      <c r="N115" s="826"/>
      <c r="O115" s="824"/>
      <c r="P115" s="826"/>
      <c r="Q115" s="824"/>
      <c r="R115" s="826"/>
      <c r="S115" s="824"/>
      <c r="T115" s="826"/>
      <c r="U115" s="824"/>
      <c r="V115" s="825"/>
      <c r="W115" s="326"/>
      <c r="X115" s="325"/>
      <c r="Y115" s="848"/>
      <c r="Z115" s="825"/>
      <c r="AA115" s="848"/>
      <c r="AB115" s="849"/>
      <c r="AC115" s="849"/>
      <c r="AD115" s="825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customFormat="1">
      <c r="A116" s="49"/>
      <c r="B116" s="824"/>
      <c r="C116" s="826"/>
      <c r="D116" s="824"/>
      <c r="E116" s="825"/>
      <c r="F116" s="50"/>
      <c r="G116" s="824"/>
      <c r="H116" s="826"/>
      <c r="I116" s="824"/>
      <c r="J116" s="825"/>
      <c r="K116" s="848"/>
      <c r="L116" s="826"/>
      <c r="M116" s="824"/>
      <c r="N116" s="826"/>
      <c r="O116" s="824"/>
      <c r="P116" s="826"/>
      <c r="Q116" s="824"/>
      <c r="R116" s="826"/>
      <c r="S116" s="824"/>
      <c r="T116" s="826"/>
      <c r="U116" s="824"/>
      <c r="V116" s="825"/>
      <c r="W116" s="326"/>
      <c r="X116" s="325"/>
      <c r="Y116" s="848"/>
      <c r="Z116" s="825"/>
      <c r="AA116" s="848"/>
      <c r="AB116" s="849"/>
      <c r="AC116" s="849"/>
      <c r="AD116" s="825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customFormat="1">
      <c r="A117" s="49"/>
      <c r="B117" s="824"/>
      <c r="C117" s="826"/>
      <c r="D117" s="824"/>
      <c r="E117" s="825"/>
      <c r="F117" s="50"/>
      <c r="G117" s="824"/>
      <c r="H117" s="826"/>
      <c r="I117" s="824"/>
      <c r="J117" s="825"/>
      <c r="K117" s="848"/>
      <c r="L117" s="826"/>
      <c r="M117" s="824"/>
      <c r="N117" s="826"/>
      <c r="O117" s="824"/>
      <c r="P117" s="826"/>
      <c r="Q117" s="824"/>
      <c r="R117" s="826"/>
      <c r="S117" s="824"/>
      <c r="T117" s="826"/>
      <c r="U117" s="824"/>
      <c r="V117" s="825"/>
      <c r="W117" s="326"/>
      <c r="X117" s="325"/>
      <c r="Y117" s="848"/>
      <c r="Z117" s="825"/>
      <c r="AA117" s="848"/>
      <c r="AB117" s="849"/>
      <c r="AC117" s="849"/>
      <c r="AD117" s="825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customFormat="1">
      <c r="A118" s="49"/>
      <c r="B118" s="392"/>
      <c r="C118" s="392"/>
      <c r="D118" s="363"/>
      <c r="E118" s="363"/>
      <c r="F118" s="50"/>
      <c r="G118" s="392"/>
      <c r="H118" s="392"/>
      <c r="I118" s="363"/>
      <c r="J118" s="363"/>
      <c r="K118" s="397"/>
      <c r="L118" s="397"/>
      <c r="M118" s="392"/>
      <c r="N118" s="392"/>
      <c r="O118" s="392"/>
      <c r="P118" s="392"/>
      <c r="Q118" s="392"/>
      <c r="R118" s="392"/>
      <c r="S118" s="392"/>
      <c r="T118" s="392"/>
      <c r="U118" s="363"/>
      <c r="V118" s="363"/>
      <c r="W118" s="326"/>
      <c r="X118" s="325"/>
      <c r="Y118" s="364"/>
      <c r="Z118" s="364"/>
      <c r="AA118" s="365"/>
      <c r="AB118" s="365"/>
      <c r="AC118" s="365"/>
      <c r="AD118" s="365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customFormat="1">
      <c r="A119" s="49"/>
      <c r="B119" s="392"/>
      <c r="C119" s="392"/>
      <c r="D119" s="363"/>
      <c r="E119" s="363"/>
      <c r="F119" s="50"/>
      <c r="G119" s="392"/>
      <c r="H119" s="392"/>
      <c r="I119" s="363"/>
      <c r="J119" s="363"/>
      <c r="K119" s="397"/>
      <c r="L119" s="397"/>
      <c r="M119" s="392"/>
      <c r="N119" s="392"/>
      <c r="O119" s="392"/>
      <c r="P119" s="392"/>
      <c r="Q119" s="392"/>
      <c r="R119" s="392"/>
      <c r="S119" s="392"/>
      <c r="T119" s="392"/>
      <c r="U119" s="363"/>
      <c r="V119" s="363"/>
      <c r="W119" s="326"/>
      <c r="X119" s="325"/>
      <c r="Y119" s="364"/>
      <c r="Z119" s="364"/>
      <c r="AA119" s="365"/>
      <c r="AB119" s="365"/>
      <c r="AC119" s="365"/>
      <c r="AD119" s="365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customFormat="1">
      <c r="A120" s="49"/>
      <c r="B120" s="392"/>
      <c r="C120" s="392"/>
      <c r="D120" s="363"/>
      <c r="E120" s="363"/>
      <c r="F120" s="50"/>
      <c r="G120" s="392"/>
      <c r="H120" s="392"/>
      <c r="I120" s="363"/>
      <c r="J120" s="363"/>
      <c r="K120" s="397"/>
      <c r="L120" s="397"/>
      <c r="M120" s="392"/>
      <c r="N120" s="392"/>
      <c r="O120" s="392"/>
      <c r="P120" s="392"/>
      <c r="Q120" s="392"/>
      <c r="R120" s="392"/>
      <c r="S120" s="392"/>
      <c r="T120" s="392"/>
      <c r="U120" s="363"/>
      <c r="V120" s="363"/>
      <c r="W120" s="326"/>
      <c r="X120" s="325"/>
      <c r="Y120" s="364"/>
      <c r="Z120" s="364"/>
      <c r="AA120" s="365"/>
      <c r="AB120" s="365"/>
      <c r="AC120" s="365"/>
      <c r="AD120" s="365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customFormat="1">
      <c r="A121" s="49"/>
      <c r="B121" s="392"/>
      <c r="C121" s="392"/>
      <c r="D121" s="363"/>
      <c r="E121" s="363"/>
      <c r="F121" s="50"/>
      <c r="G121" s="392"/>
      <c r="H121" s="392"/>
      <c r="I121" s="363"/>
      <c r="J121" s="363"/>
      <c r="K121" s="397"/>
      <c r="L121" s="397"/>
      <c r="M121" s="392"/>
      <c r="N121" s="392"/>
      <c r="O121" s="392"/>
      <c r="P121" s="392"/>
      <c r="Q121" s="392"/>
      <c r="R121" s="392"/>
      <c r="S121" s="392"/>
      <c r="T121" s="392"/>
      <c r="U121" s="363"/>
      <c r="V121" s="363"/>
      <c r="W121" s="326"/>
      <c r="X121" s="325"/>
      <c r="Y121" s="364"/>
      <c r="Z121" s="364"/>
      <c r="AA121" s="365"/>
      <c r="AB121" s="365"/>
      <c r="AC121" s="365"/>
      <c r="AD121" s="365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customFormat="1">
      <c r="A122" s="49"/>
      <c r="B122" s="392"/>
      <c r="C122" s="392"/>
      <c r="D122" s="363"/>
      <c r="E122" s="363"/>
      <c r="F122" s="50"/>
      <c r="G122" s="392"/>
      <c r="H122" s="392"/>
      <c r="I122" s="363"/>
      <c r="J122" s="363"/>
      <c r="K122" s="397"/>
      <c r="L122" s="397"/>
      <c r="M122" s="392"/>
      <c r="N122" s="392"/>
      <c r="O122" s="392"/>
      <c r="P122" s="392"/>
      <c r="Q122" s="392"/>
      <c r="R122" s="392"/>
      <c r="S122" s="392"/>
      <c r="T122" s="392"/>
      <c r="U122" s="363"/>
      <c r="V122" s="363"/>
      <c r="W122" s="326"/>
      <c r="X122" s="325"/>
      <c r="Y122" s="364"/>
      <c r="Z122" s="364"/>
      <c r="AA122" s="365"/>
      <c r="AB122" s="365"/>
      <c r="AC122" s="365"/>
      <c r="AD122" s="365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customFormat="1" ht="15.75" customHeight="1">
      <c r="A123" s="51"/>
      <c r="B123" s="393"/>
      <c r="C123" s="393"/>
      <c r="D123" s="374"/>
      <c r="E123" s="374"/>
      <c r="F123" s="52"/>
      <c r="G123" s="394"/>
      <c r="H123" s="394"/>
      <c r="I123" s="395"/>
      <c r="J123" s="395"/>
      <c r="K123" s="396"/>
      <c r="L123" s="396"/>
      <c r="M123" s="393"/>
      <c r="N123" s="393"/>
      <c r="O123" s="393"/>
      <c r="P123" s="393"/>
      <c r="Q123" s="393"/>
      <c r="R123" s="393"/>
      <c r="S123" s="393"/>
      <c r="T123" s="393"/>
      <c r="U123" s="374"/>
      <c r="V123" s="374"/>
      <c r="W123" s="328"/>
      <c r="X123" s="327"/>
      <c r="Y123" s="375"/>
      <c r="Z123" s="375"/>
      <c r="AA123" s="376"/>
      <c r="AB123" s="376"/>
      <c r="AC123" s="376"/>
      <c r="AD123" s="376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customFormat="1" ht="15" customHeight="1">
      <c r="A124" s="331" t="s">
        <v>195</v>
      </c>
      <c r="B124" s="377">
        <f ca="1">SUMIF(B91:C123,$AL232,$AP209:$AP245)</f>
        <v>6</v>
      </c>
      <c r="C124" s="378"/>
      <c r="D124" s="378">
        <f ca="1">SUMIF(D91:E123,$AL232,$AP209:$AP245)</f>
        <v>0</v>
      </c>
      <c r="E124" s="379"/>
      <c r="F124" s="332">
        <f>SUMIF(F91:F123,$AL232,$AP209:$AP245)</f>
        <v>6</v>
      </c>
      <c r="G124" s="380">
        <f ca="1">SUMIF(G91:H123,$AL232,$AP209:$AP245)</f>
        <v>0</v>
      </c>
      <c r="H124" s="380"/>
      <c r="I124" s="380">
        <f ca="1">SUMIF(I91:J123,$AL232,$AP209:$AP245)</f>
        <v>0</v>
      </c>
      <c r="J124" s="390"/>
      <c r="K124" s="391">
        <f>SUM(K91:L123)</f>
        <v>6</v>
      </c>
      <c r="L124" s="368"/>
      <c r="M124" s="368">
        <f ca="1">SUMIF(M91:N123,$AL232,$AP209:$AP245)</f>
        <v>0</v>
      </c>
      <c r="N124" s="368"/>
      <c r="O124" s="368">
        <f ca="1">SUMIF(O91:P123,$AL232,$AP209:$AP245)</f>
        <v>0</v>
      </c>
      <c r="P124" s="368"/>
      <c r="Q124" s="368">
        <f ca="1">SUMIF(Q91:R123,$AL232,$AP209:$AP245)</f>
        <v>0</v>
      </c>
      <c r="R124" s="368"/>
      <c r="S124" s="368">
        <f ca="1">SUMIF(S91:T123,$AL232,$AP209:$AP245)</f>
        <v>0</v>
      </c>
      <c r="T124" s="368"/>
      <c r="U124" s="368">
        <f ca="1">SUMIF(U91:V123,$AL232,$AP209:$AP245)</f>
        <v>0</v>
      </c>
      <c r="V124" s="369"/>
      <c r="W124" s="333">
        <f>SUMIF(W91:W123,$AL232,$AP209:$AP245)</f>
        <v>0</v>
      </c>
      <c r="X124" s="295">
        <f>SUMIF(X91:X123,$AL232,$AP209:$AP245)</f>
        <v>7</v>
      </c>
      <c r="Y124" s="1283"/>
      <c r="Z124" s="1283"/>
      <c r="AA124" s="370"/>
      <c r="AB124" s="370"/>
      <c r="AC124" s="370"/>
      <c r="AD124" s="370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customForma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customFormat="1">
      <c r="A126" s="371" t="s">
        <v>196</v>
      </c>
      <c r="B126" s="372"/>
      <c r="C126" s="372"/>
      <c r="D126" s="372"/>
      <c r="E126" s="372"/>
      <c r="F126" s="372"/>
      <c r="G126" s="372"/>
      <c r="H126" s="372"/>
      <c r="I126" s="372"/>
      <c r="J126" s="372"/>
      <c r="K126" s="372"/>
      <c r="L126" s="372"/>
      <c r="M126" s="372"/>
      <c r="N126" s="372"/>
      <c r="O126" s="372"/>
      <c r="P126" s="372"/>
      <c r="Q126" s="372"/>
      <c r="R126" s="372"/>
      <c r="S126" s="372"/>
      <c r="T126" s="372"/>
      <c r="U126" s="372"/>
      <c r="V126" s="372"/>
      <c r="W126" s="372"/>
      <c r="X126" s="372"/>
      <c r="Y126" s="372"/>
      <c r="Z126" s="372"/>
      <c r="AA126" s="372"/>
      <c r="AB126" s="372"/>
      <c r="AC126" s="372"/>
      <c r="AD126" s="373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customFormat="1">
      <c r="A127" s="381"/>
      <c r="B127" s="38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3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customFormat="1">
      <c r="A128" s="384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5"/>
      <c r="P128" s="385"/>
      <c r="Q128" s="385"/>
      <c r="R128" s="385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6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91" customFormat="1">
      <c r="A129" s="384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5"/>
      <c r="P129" s="385"/>
      <c r="Q129" s="385"/>
      <c r="R129" s="385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6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91" customFormat="1">
      <c r="A130" s="384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5"/>
      <c r="P130" s="385"/>
      <c r="Q130" s="385"/>
      <c r="R130" s="385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6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91" customFormat="1">
      <c r="A131" s="384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5"/>
      <c r="P131" s="385"/>
      <c r="Q131" s="385"/>
      <c r="R131" s="385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6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91" customFormat="1">
      <c r="A132" s="387"/>
      <c r="B132" s="388"/>
      <c r="C132" s="388"/>
      <c r="D132" s="388"/>
      <c r="E132" s="388"/>
      <c r="F132" s="388"/>
      <c r="G132" s="388"/>
      <c r="H132" s="388"/>
      <c r="I132" s="388"/>
      <c r="J132" s="388"/>
      <c r="K132" s="388"/>
      <c r="L132" s="388"/>
      <c r="M132" s="388"/>
      <c r="N132" s="388"/>
      <c r="O132" s="388"/>
      <c r="P132" s="388"/>
      <c r="Q132" s="388"/>
      <c r="R132" s="388"/>
      <c r="S132" s="388"/>
      <c r="T132" s="388"/>
      <c r="U132" s="388"/>
      <c r="V132" s="388"/>
      <c r="W132" s="388"/>
      <c r="X132" s="388"/>
      <c r="Y132" s="388"/>
      <c r="Z132" s="388"/>
      <c r="AA132" s="388"/>
      <c r="AB132" s="388"/>
      <c r="AC132" s="388"/>
      <c r="AD132" s="389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91" customForma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231"/>
      <c r="AM133" s="53"/>
      <c r="AN133" s="53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54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91" customFormat="1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297"/>
      <c r="AI134" s="230"/>
      <c r="AJ134" s="230"/>
      <c r="AK134" s="298"/>
      <c r="AL134" s="196"/>
      <c r="AM134" s="1"/>
      <c r="AN134" s="59"/>
      <c r="AO134" s="60" t="s">
        <v>197</v>
      </c>
      <c r="AP134" s="61"/>
      <c r="AQ134" s="61"/>
      <c r="AR134" s="366" t="s">
        <v>198</v>
      </c>
      <c r="AS134" s="367"/>
      <c r="AT134" s="92"/>
      <c r="AU134" s="1"/>
      <c r="AV134" s="63" t="s">
        <v>44</v>
      </c>
      <c r="AW134" s="64" t="s">
        <v>199</v>
      </c>
      <c r="AX134" s="64" t="s">
        <v>200</v>
      </c>
      <c r="AY134" s="64" t="s">
        <v>201</v>
      </c>
      <c r="AZ134" s="64" t="s">
        <v>202</v>
      </c>
      <c r="BA134" s="64" t="s">
        <v>203</v>
      </c>
      <c r="BB134" s="64" t="s">
        <v>204</v>
      </c>
      <c r="BC134" s="64" t="s">
        <v>205</v>
      </c>
      <c r="BD134" s="64" t="s">
        <v>206</v>
      </c>
      <c r="BE134" s="64" t="s">
        <v>207</v>
      </c>
      <c r="BF134" s="65" t="s">
        <v>208</v>
      </c>
      <c r="BG134" s="56"/>
      <c r="BH134" s="66"/>
      <c r="BI134" s="64" t="s">
        <v>209</v>
      </c>
      <c r="BJ134" s="56"/>
      <c r="BK134" s="56"/>
      <c r="BL134" s="56"/>
      <c r="BM134" s="56"/>
      <c r="BN134" s="56"/>
      <c r="BO134" s="56"/>
      <c r="BP134" s="56"/>
      <c r="BQ134" s="56"/>
      <c r="BR134" s="57"/>
      <c r="BS134" s="1"/>
      <c r="BT134" s="229" t="s">
        <v>4</v>
      </c>
      <c r="BU134" s="57"/>
      <c r="BV134" s="1"/>
      <c r="BW134" s="842" t="s">
        <v>71</v>
      </c>
      <c r="BX134" s="843"/>
      <c r="BY134" s="843"/>
      <c r="BZ134" s="843"/>
      <c r="CA134" s="843"/>
      <c r="CB134" s="844"/>
      <c r="CC134" s="136"/>
      <c r="CD134" s="842" t="s">
        <v>210</v>
      </c>
      <c r="CE134" s="843"/>
      <c r="CF134" s="843"/>
      <c r="CG134" s="843"/>
      <c r="CH134" s="843"/>
      <c r="CI134" s="843"/>
      <c r="CJ134" s="844"/>
      <c r="CM134">
        <v>2022</v>
      </c>
    </row>
    <row r="135" spans="1:91" customFormat="1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299" t="s">
        <v>211</v>
      </c>
      <c r="AI135" s="136"/>
      <c r="AJ135" s="136"/>
      <c r="AK135" s="137"/>
      <c r="AL135" s="136"/>
      <c r="AM135" s="136"/>
      <c r="AN135" s="137"/>
      <c r="AO135" s="69" t="s">
        <v>212</v>
      </c>
      <c r="AP135" s="70"/>
      <c r="AQ135" s="1"/>
      <c r="AR135" s="67" t="s">
        <v>53</v>
      </c>
      <c r="AS135" s="68"/>
      <c r="AT135" s="93">
        <v>1</v>
      </c>
      <c r="AU135" s="1"/>
      <c r="AV135" s="71"/>
      <c r="AW135" s="72" t="str">
        <f t="shared" ref="AW135:AW145" si="0">IF(AND(G65=$W$66,E65=$AL$181),J65,"0")</f>
        <v>0</v>
      </c>
      <c r="AX135" s="72" t="str">
        <f t="shared" ref="AX135:AX145" si="1">IF(AND(G65=$W$67,E65=$AL$181),J65,"0")</f>
        <v>0</v>
      </c>
      <c r="AY135" s="72" t="str">
        <f t="shared" ref="AY135:AY145" si="2">IF(AND(G65=$W$68,E65=$AL$181),J65,"0")</f>
        <v>0</v>
      </c>
      <c r="AZ135" s="72" t="str">
        <f t="shared" ref="AZ135:AZ145" si="3">IF(AND(G65=$W$69,E65=$AL$181),J65,"0")</f>
        <v>0</v>
      </c>
      <c r="BA135" s="72" t="str">
        <f>IF(AND(G65=$W$70,E65=$AL$181),J65,"0")</f>
        <v>0</v>
      </c>
      <c r="BB135" s="72" t="str">
        <f>IF(AND(G65=$W$71,E65=$AL$181),J65,"0")</f>
        <v>0</v>
      </c>
      <c r="BC135" s="72" t="str">
        <f>IF(AND(G65=$W$72,E65=$AL$181),J65,"0")</f>
        <v>0</v>
      </c>
      <c r="BD135" s="72" t="str">
        <f>IF(AND(G65=$W$73,E65=$AL$181),J65,"0")</f>
        <v>0</v>
      </c>
      <c r="BE135" s="72" t="str">
        <f>IF(AND(G65=$W$74,E65=$AL$181),J65,"0")</f>
        <v>0</v>
      </c>
      <c r="BF135" s="73" t="str">
        <f>IF(AND(G65=$W$75,E65=$AL$181),J65,"0")</f>
        <v>0</v>
      </c>
      <c r="BG135" s="1"/>
      <c r="BH135" s="67"/>
      <c r="BI135" s="72" t="s">
        <v>199</v>
      </c>
      <c r="BJ135" s="72" t="s">
        <v>200</v>
      </c>
      <c r="BK135" s="72" t="s">
        <v>201</v>
      </c>
      <c r="BL135" s="72" t="s">
        <v>202</v>
      </c>
      <c r="BM135" s="72" t="s">
        <v>203</v>
      </c>
      <c r="BN135" s="72" t="s">
        <v>204</v>
      </c>
      <c r="BO135" s="72" t="s">
        <v>205</v>
      </c>
      <c r="BP135" s="72" t="s">
        <v>206</v>
      </c>
      <c r="BQ135" s="72" t="s">
        <v>207</v>
      </c>
      <c r="BR135" s="73" t="s">
        <v>208</v>
      </c>
      <c r="BS135" s="1"/>
      <c r="BT135" s="226" t="s">
        <v>213</v>
      </c>
      <c r="BU135" s="68"/>
      <c r="BV135" s="1"/>
      <c r="BW135" s="67" t="s">
        <v>47</v>
      </c>
      <c r="BX135" s="87" t="s">
        <v>214</v>
      </c>
      <c r="BY135" s="87" t="s">
        <v>215</v>
      </c>
      <c r="BZ135" s="87" t="s">
        <v>216</v>
      </c>
      <c r="CA135" s="87" t="s">
        <v>217</v>
      </c>
      <c r="CB135" s="143"/>
      <c r="CC135" s="1"/>
      <c r="CD135" s="67" t="s">
        <v>47</v>
      </c>
      <c r="CE135" s="88" t="s">
        <v>52</v>
      </c>
      <c r="CF135" s="88" t="s">
        <v>56</v>
      </c>
      <c r="CG135" s="88" t="s">
        <v>59</v>
      </c>
      <c r="CH135" s="88" t="s">
        <v>62</v>
      </c>
      <c r="CI135" s="88" t="s">
        <v>64</v>
      </c>
      <c r="CJ135" s="68" t="s">
        <v>69</v>
      </c>
      <c r="CM135">
        <v>2023</v>
      </c>
    </row>
    <row r="136" spans="1:91" customFormat="1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300" t="s">
        <v>218</v>
      </c>
      <c r="AI136" s="136"/>
      <c r="AJ136" s="136"/>
      <c r="AK136" s="137"/>
      <c r="AL136" s="136" t="s">
        <v>219</v>
      </c>
      <c r="AM136" s="136"/>
      <c r="AN136" s="137"/>
      <c r="AO136" s="69" t="s">
        <v>220</v>
      </c>
      <c r="AP136" s="70"/>
      <c r="AQ136" s="1"/>
      <c r="AR136" s="74" t="s">
        <v>221</v>
      </c>
      <c r="AS136" s="68"/>
      <c r="AT136" s="93">
        <v>2</v>
      </c>
      <c r="AU136" s="1"/>
      <c r="AV136" s="71"/>
      <c r="AW136" s="72" t="str">
        <f t="shared" si="0"/>
        <v>0</v>
      </c>
      <c r="AX136" s="72" t="str">
        <f t="shared" si="1"/>
        <v>0</v>
      </c>
      <c r="AY136" s="72" t="str">
        <f t="shared" si="2"/>
        <v>0</v>
      </c>
      <c r="AZ136" s="72" t="str">
        <f t="shared" si="3"/>
        <v>0</v>
      </c>
      <c r="BA136" s="72" t="str">
        <f>IF(AND(G66=$W$70,E66=$AL$181),J66,"0")</f>
        <v>0</v>
      </c>
      <c r="BB136" s="72" t="str">
        <f>IF(AND(G66=$W$71,E66=$AL$181),J66,"0")</f>
        <v>0</v>
      </c>
      <c r="BC136" s="72" t="str">
        <f>IF(AND(G66=$W$72,E66=$AL$181),J66,"0")</f>
        <v>0</v>
      </c>
      <c r="BD136" s="72" t="str">
        <f>IF(AND(G66=$W$73,E66=$AL$181),J66,"0")</f>
        <v>0</v>
      </c>
      <c r="BE136" s="72" t="str">
        <f>IF(AND(G66=$W$74,E66=$AL$181),J66,"0")</f>
        <v>0</v>
      </c>
      <c r="BF136" s="73" t="str">
        <f>IF(AND(G66=$W$75,E66=$AL$181),J66,"0")</f>
        <v>0</v>
      </c>
      <c r="BG136" s="1"/>
      <c r="BH136" s="67"/>
      <c r="BI136" s="72">
        <f>AW135+AW148</f>
        <v>0</v>
      </c>
      <c r="BJ136" s="72">
        <f t="shared" ref="BJ136:BR146" si="4">AX135+AX148</f>
        <v>0</v>
      </c>
      <c r="BK136" s="72">
        <f t="shared" si="4"/>
        <v>0</v>
      </c>
      <c r="BL136" s="72">
        <f t="shared" si="4"/>
        <v>0</v>
      </c>
      <c r="BM136" s="72">
        <f t="shared" si="4"/>
        <v>0</v>
      </c>
      <c r="BN136" s="72">
        <f t="shared" si="4"/>
        <v>0</v>
      </c>
      <c r="BO136" s="72">
        <f t="shared" si="4"/>
        <v>0</v>
      </c>
      <c r="BP136" s="72">
        <f t="shared" si="4"/>
        <v>0</v>
      </c>
      <c r="BQ136" s="72">
        <f t="shared" si="4"/>
        <v>0</v>
      </c>
      <c r="BR136" s="73">
        <f t="shared" si="4"/>
        <v>0</v>
      </c>
      <c r="BS136" s="1"/>
      <c r="BT136" s="226" t="s">
        <v>222</v>
      </c>
      <c r="BU136" s="68"/>
      <c r="BV136" s="1"/>
      <c r="BW136" s="67" t="s">
        <v>52</v>
      </c>
      <c r="BX136" s="1">
        <f>COUNTIF(C27:J32,"V*")</f>
        <v>3</v>
      </c>
      <c r="BY136" s="1">
        <f>COUNTIF(C27:J32,"A*")</f>
        <v>5</v>
      </c>
      <c r="BZ136" s="1">
        <f>COUNTIF(C27:J32,"R*")</f>
        <v>1</v>
      </c>
      <c r="CA136" s="1">
        <f>COUNTIF(C27:J32,"M*")</f>
        <v>0</v>
      </c>
      <c r="CB136" s="68"/>
      <c r="CC136" s="1"/>
      <c r="CD136" s="67"/>
      <c r="CE136" s="1">
        <f>COUNTIFS(A79,$AL$221,M79,$AO$184)</f>
        <v>0</v>
      </c>
      <c r="CF136" s="1">
        <f t="shared" ref="CF136:CF143" si="5">COUNTIFS(A79,$AL$221,M79,$AO$185)</f>
        <v>0</v>
      </c>
      <c r="CG136" s="1">
        <f t="shared" ref="CG136:CG143" si="6">COUNTIFS(A79,$AL$221,M79,$AO$186)</f>
        <v>0</v>
      </c>
      <c r="CH136" s="1">
        <f t="shared" ref="CH136:CH143" si="7">COUNTIFS(A79,$AL$221,M79,$AO$187)</f>
        <v>0</v>
      </c>
      <c r="CI136" s="1">
        <f t="shared" ref="CI136:CI142" si="8">COUNTIFS(A79,$AL$221,M79,$AO$188)</f>
        <v>0</v>
      </c>
      <c r="CJ136" s="68">
        <f>COUNTIFS(A79,$AL$221,M79,$AO$189)</f>
        <v>0</v>
      </c>
      <c r="CM136">
        <v>2024</v>
      </c>
    </row>
    <row r="137" spans="1:91" customFormat="1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300" t="s">
        <v>223</v>
      </c>
      <c r="AI137" s="136"/>
      <c r="AJ137" s="136"/>
      <c r="AK137" s="137"/>
      <c r="AL137" s="1" t="s">
        <v>224</v>
      </c>
      <c r="AM137" s="136"/>
      <c r="AN137" s="137"/>
      <c r="AO137" s="75" t="s">
        <v>225</v>
      </c>
      <c r="AP137" s="1"/>
      <c r="AQ137" s="1"/>
      <c r="AR137" s="67" t="s">
        <v>226</v>
      </c>
      <c r="AS137" s="68"/>
      <c r="AT137" s="93">
        <v>3</v>
      </c>
      <c r="AU137" s="1"/>
      <c r="AV137" s="71"/>
      <c r="AW137" s="72" t="str">
        <f t="shared" si="0"/>
        <v>0</v>
      </c>
      <c r="AX137" s="72" t="str">
        <f t="shared" si="1"/>
        <v>0</v>
      </c>
      <c r="AY137" s="72" t="str">
        <f t="shared" si="2"/>
        <v>0</v>
      </c>
      <c r="AZ137" s="72" t="str">
        <f t="shared" si="3"/>
        <v>0</v>
      </c>
      <c r="BA137" s="72" t="str">
        <f t="shared" ref="BA137:BA145" si="9">IF(AND(G67=$W$70,E67=$AL$181),J67,"0")</f>
        <v>0</v>
      </c>
      <c r="BB137" s="72" t="str">
        <f t="shared" ref="BB137:BB145" si="10">IF(AND(G67=$W$71,E67=$AL$181),J67,"0")</f>
        <v>0</v>
      </c>
      <c r="BC137" s="72" t="str">
        <f t="shared" ref="BC137:BC145" si="11">IF(AND(G67=$W$72,E67=$AL$181),J67,"0")</f>
        <v>0</v>
      </c>
      <c r="BD137" s="72" t="str">
        <f t="shared" ref="BD137:BD145" si="12">IF(AND(G67=$W$73,E67=$AL$181),J67,"0")</f>
        <v>0</v>
      </c>
      <c r="BE137" s="72" t="str">
        <f t="shared" ref="BE137:BE145" si="13">IF(AND(G67=$W$74,E67=$AL$181),J67,"0")</f>
        <v>0</v>
      </c>
      <c r="BF137" s="73" t="str">
        <f t="shared" ref="BF137:BF145" si="14">IF(AND(G67=$W$75,E67=$AL$181),J67,"0")</f>
        <v>0</v>
      </c>
      <c r="BG137" s="1"/>
      <c r="BH137" s="67"/>
      <c r="BI137" s="72">
        <f t="shared" ref="BI137:BI146" si="15">AW136+AW149</f>
        <v>0</v>
      </c>
      <c r="BJ137" s="72">
        <f t="shared" si="4"/>
        <v>0</v>
      </c>
      <c r="BK137" s="72">
        <f t="shared" si="4"/>
        <v>0</v>
      </c>
      <c r="BL137" s="72">
        <f t="shared" si="4"/>
        <v>0</v>
      </c>
      <c r="BM137" s="72">
        <f t="shared" si="4"/>
        <v>0</v>
      </c>
      <c r="BN137" s="72">
        <f t="shared" si="4"/>
        <v>0</v>
      </c>
      <c r="BO137" s="72">
        <f t="shared" si="4"/>
        <v>0</v>
      </c>
      <c r="BP137" s="72">
        <f t="shared" si="4"/>
        <v>0</v>
      </c>
      <c r="BQ137" s="72">
        <f t="shared" si="4"/>
        <v>0</v>
      </c>
      <c r="BR137" s="73">
        <f t="shared" si="4"/>
        <v>0</v>
      </c>
      <c r="BS137" s="1"/>
      <c r="BT137" s="226" t="s">
        <v>227</v>
      </c>
      <c r="BU137" s="68"/>
      <c r="BV137" s="1"/>
      <c r="BW137" s="67" t="s">
        <v>56</v>
      </c>
      <c r="BX137" s="1">
        <f>COUNTIF(M27:T29,"V*")</f>
        <v>0</v>
      </c>
      <c r="BY137" s="1">
        <f>COUNTIF(M27:T29,"A*")</f>
        <v>2</v>
      </c>
      <c r="BZ137" s="1">
        <f>COUNTIF(M27:T29,"R*")</f>
        <v>1</v>
      </c>
      <c r="CA137" s="1">
        <f>COUNTIF(M27:T29,"M*")</f>
        <v>0</v>
      </c>
      <c r="CB137" s="68"/>
      <c r="CC137" s="1"/>
      <c r="CD137" s="67"/>
      <c r="CE137" s="1">
        <f t="shared" ref="CE137:CE142" si="16">COUNTIFS(A80,$AL$221,M80,$AO$184)</f>
        <v>0</v>
      </c>
      <c r="CF137" s="1">
        <f t="shared" si="5"/>
        <v>0</v>
      </c>
      <c r="CG137" s="1">
        <f t="shared" si="6"/>
        <v>0</v>
      </c>
      <c r="CH137" s="1">
        <f t="shared" si="7"/>
        <v>0</v>
      </c>
      <c r="CI137" s="1">
        <f t="shared" si="8"/>
        <v>0</v>
      </c>
      <c r="CJ137" s="68">
        <f>COUNTIFS(A80,$AL$221,M80,$AO$189)</f>
        <v>0</v>
      </c>
      <c r="CM137">
        <v>2025</v>
      </c>
    </row>
    <row r="138" spans="1:91" customFormat="1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300" t="s">
        <v>228</v>
      </c>
      <c r="AI138" s="136"/>
      <c r="AJ138" s="136"/>
      <c r="AK138" s="137"/>
      <c r="AL138" s="136" t="s">
        <v>229</v>
      </c>
      <c r="AM138" s="136"/>
      <c r="AN138" s="137"/>
      <c r="AO138" s="75" t="s">
        <v>230</v>
      </c>
      <c r="AP138" s="1"/>
      <c r="AQ138" s="1"/>
      <c r="AR138" s="67" t="s">
        <v>51</v>
      </c>
      <c r="AS138" s="68"/>
      <c r="AT138" s="93">
        <v>4</v>
      </c>
      <c r="AU138" s="1"/>
      <c r="AV138" s="71"/>
      <c r="AW138" s="72" t="str">
        <f t="shared" si="0"/>
        <v>0</v>
      </c>
      <c r="AX138" s="72" t="str">
        <f t="shared" si="1"/>
        <v>0</v>
      </c>
      <c r="AY138" s="72" t="str">
        <f t="shared" si="2"/>
        <v>0</v>
      </c>
      <c r="AZ138" s="72" t="str">
        <f t="shared" si="3"/>
        <v>0</v>
      </c>
      <c r="BA138" s="72" t="str">
        <f t="shared" si="9"/>
        <v>0</v>
      </c>
      <c r="BB138" s="72" t="str">
        <f t="shared" si="10"/>
        <v>0</v>
      </c>
      <c r="BC138" s="72" t="str">
        <f t="shared" si="11"/>
        <v>0</v>
      </c>
      <c r="BD138" s="72" t="str">
        <f t="shared" si="12"/>
        <v>0</v>
      </c>
      <c r="BE138" s="72" t="str">
        <f t="shared" si="13"/>
        <v>0</v>
      </c>
      <c r="BF138" s="73" t="str">
        <f t="shared" si="14"/>
        <v>0</v>
      </c>
      <c r="BG138" s="1"/>
      <c r="BH138" s="67"/>
      <c r="BI138" s="72">
        <f t="shared" si="15"/>
        <v>0</v>
      </c>
      <c r="BJ138" s="72">
        <f t="shared" si="4"/>
        <v>0</v>
      </c>
      <c r="BK138" s="72">
        <f t="shared" si="4"/>
        <v>0</v>
      </c>
      <c r="BL138" s="72">
        <f t="shared" si="4"/>
        <v>0</v>
      </c>
      <c r="BM138" s="72">
        <f t="shared" si="4"/>
        <v>0</v>
      </c>
      <c r="BN138" s="72">
        <f t="shared" si="4"/>
        <v>0</v>
      </c>
      <c r="BO138" s="72">
        <f t="shared" si="4"/>
        <v>0</v>
      </c>
      <c r="BP138" s="72">
        <f t="shared" si="4"/>
        <v>0</v>
      </c>
      <c r="BQ138" s="72">
        <f t="shared" si="4"/>
        <v>0</v>
      </c>
      <c r="BR138" s="73">
        <f t="shared" si="4"/>
        <v>0</v>
      </c>
      <c r="BS138" s="1"/>
      <c r="BT138" s="226" t="s">
        <v>231</v>
      </c>
      <c r="BU138" s="68"/>
      <c r="BV138" s="1"/>
      <c r="BW138" s="67" t="s">
        <v>59</v>
      </c>
      <c r="BX138" s="1">
        <f>COUNTIF(M30:T30,"V*")</f>
        <v>0</v>
      </c>
      <c r="BY138" s="1">
        <f>COUNTIF(M30:T30,"A*")</f>
        <v>0</v>
      </c>
      <c r="BZ138" s="1">
        <f>COUNTIF(M30:T30,"R*")</f>
        <v>0</v>
      </c>
      <c r="CA138" s="1">
        <f>COUNTIF(M30:T30,"M*")</f>
        <v>0</v>
      </c>
      <c r="CB138" s="68"/>
      <c r="CC138" s="1"/>
      <c r="CD138" s="67"/>
      <c r="CE138" s="1">
        <f t="shared" si="16"/>
        <v>0</v>
      </c>
      <c r="CF138" s="1">
        <f t="shared" si="5"/>
        <v>0</v>
      </c>
      <c r="CG138" s="1">
        <f t="shared" si="6"/>
        <v>0</v>
      </c>
      <c r="CH138" s="1">
        <f t="shared" si="7"/>
        <v>0</v>
      </c>
      <c r="CI138" s="1">
        <f t="shared" si="8"/>
        <v>0</v>
      </c>
      <c r="CJ138" s="68">
        <f t="shared" ref="CJ138:CJ142" si="17">COUNTIFS(A81,$AL$221,M81,$AO$189)</f>
        <v>0</v>
      </c>
      <c r="CM138">
        <v>2026</v>
      </c>
    </row>
    <row r="139" spans="1:91" customFormat="1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300" t="s">
        <v>232</v>
      </c>
      <c r="AI139" s="136"/>
      <c r="AJ139" s="136"/>
      <c r="AK139" s="137"/>
      <c r="AL139" s="136" t="s">
        <v>233</v>
      </c>
      <c r="AM139" s="136"/>
      <c r="AN139" s="137"/>
      <c r="AO139" s="75" t="s">
        <v>234</v>
      </c>
      <c r="AP139" s="1"/>
      <c r="AQ139" s="1"/>
      <c r="AR139" s="67" t="s">
        <v>55</v>
      </c>
      <c r="AS139" s="68"/>
      <c r="AT139" s="93">
        <v>5</v>
      </c>
      <c r="AU139" s="1"/>
      <c r="AV139" s="71"/>
      <c r="AW139" s="72" t="str">
        <f t="shared" si="0"/>
        <v>0</v>
      </c>
      <c r="AX139" s="72" t="str">
        <f t="shared" si="1"/>
        <v>0</v>
      </c>
      <c r="AY139" s="72" t="str">
        <f t="shared" si="2"/>
        <v>0</v>
      </c>
      <c r="AZ139" s="72" t="str">
        <f t="shared" si="3"/>
        <v>0</v>
      </c>
      <c r="BA139" s="72" t="str">
        <f t="shared" si="9"/>
        <v>0</v>
      </c>
      <c r="BB139" s="72" t="str">
        <f t="shared" si="10"/>
        <v>0</v>
      </c>
      <c r="BC139" s="72" t="str">
        <f t="shared" si="11"/>
        <v>0</v>
      </c>
      <c r="BD139" s="72" t="str">
        <f t="shared" si="12"/>
        <v>0</v>
      </c>
      <c r="BE139" s="72" t="str">
        <f t="shared" si="13"/>
        <v>0</v>
      </c>
      <c r="BF139" s="73" t="str">
        <f t="shared" si="14"/>
        <v>0</v>
      </c>
      <c r="BG139" s="1"/>
      <c r="BH139" s="67"/>
      <c r="BI139" s="72">
        <f t="shared" si="15"/>
        <v>0</v>
      </c>
      <c r="BJ139" s="72">
        <f t="shared" si="4"/>
        <v>0</v>
      </c>
      <c r="BK139" s="72">
        <f t="shared" si="4"/>
        <v>0</v>
      </c>
      <c r="BL139" s="72">
        <f t="shared" si="4"/>
        <v>0</v>
      </c>
      <c r="BM139" s="72">
        <f t="shared" si="4"/>
        <v>0</v>
      </c>
      <c r="BN139" s="72">
        <f t="shared" si="4"/>
        <v>0</v>
      </c>
      <c r="BO139" s="72">
        <f t="shared" si="4"/>
        <v>0</v>
      </c>
      <c r="BP139" s="72">
        <f t="shared" si="4"/>
        <v>0</v>
      </c>
      <c r="BQ139" s="72">
        <f t="shared" si="4"/>
        <v>0</v>
      </c>
      <c r="BR139" s="73">
        <f t="shared" si="4"/>
        <v>0</v>
      </c>
      <c r="BS139" s="1"/>
      <c r="BT139" s="226" t="s">
        <v>235</v>
      </c>
      <c r="BU139" s="68"/>
      <c r="BV139" s="1"/>
      <c r="BW139" s="67" t="s">
        <v>62</v>
      </c>
      <c r="BX139" s="1">
        <f>COUNTIF(W27:AD30,"V*")</f>
        <v>0</v>
      </c>
      <c r="BY139" s="1">
        <f>COUNTIF(W27:AD30,"A*")</f>
        <v>0</v>
      </c>
      <c r="BZ139" s="1">
        <f>COUNTIF(W27:AD30,"R*")</f>
        <v>0</v>
      </c>
      <c r="CA139" s="1">
        <f>COUNTIF(W27:AD30,"M*")</f>
        <v>0</v>
      </c>
      <c r="CB139" s="68"/>
      <c r="CC139" s="1"/>
      <c r="CD139" s="67"/>
      <c r="CE139" s="1">
        <f t="shared" si="16"/>
        <v>0</v>
      </c>
      <c r="CF139" s="1">
        <f t="shared" si="5"/>
        <v>0</v>
      </c>
      <c r="CG139" s="1">
        <f t="shared" si="6"/>
        <v>0</v>
      </c>
      <c r="CH139" s="1">
        <f t="shared" si="7"/>
        <v>0</v>
      </c>
      <c r="CI139" s="1">
        <f t="shared" si="8"/>
        <v>0</v>
      </c>
      <c r="CJ139" s="68">
        <f t="shared" si="17"/>
        <v>0</v>
      </c>
      <c r="CM139">
        <v>2027</v>
      </c>
    </row>
    <row r="140" spans="1:91" customFormat="1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300" t="s">
        <v>236</v>
      </c>
      <c r="AI140" s="135"/>
      <c r="AJ140" s="136"/>
      <c r="AK140" s="137"/>
      <c r="AL140" s="1" t="s">
        <v>237</v>
      </c>
      <c r="AM140" s="1"/>
      <c r="AN140" s="1"/>
      <c r="AO140" s="78" t="s">
        <v>238</v>
      </c>
      <c r="AP140" s="53"/>
      <c r="AQ140" s="53"/>
      <c r="AR140" s="67" t="s">
        <v>239</v>
      </c>
      <c r="AS140" s="68"/>
      <c r="AT140" s="93">
        <v>6</v>
      </c>
      <c r="AU140" s="1"/>
      <c r="AV140" s="71"/>
      <c r="AW140" s="72" t="str">
        <f t="shared" si="0"/>
        <v>0</v>
      </c>
      <c r="AX140" s="72" t="str">
        <f t="shared" si="1"/>
        <v>0</v>
      </c>
      <c r="AY140" s="72" t="str">
        <f t="shared" si="2"/>
        <v>0</v>
      </c>
      <c r="AZ140" s="72" t="str">
        <f t="shared" si="3"/>
        <v>0</v>
      </c>
      <c r="BA140" s="72" t="str">
        <f t="shared" si="9"/>
        <v>0</v>
      </c>
      <c r="BB140" s="72" t="str">
        <f t="shared" si="10"/>
        <v>0</v>
      </c>
      <c r="BC140" s="72" t="str">
        <f t="shared" si="11"/>
        <v>0</v>
      </c>
      <c r="BD140" s="72" t="str">
        <f t="shared" si="12"/>
        <v>0</v>
      </c>
      <c r="BE140" s="72" t="str">
        <f t="shared" si="13"/>
        <v>0</v>
      </c>
      <c r="BF140" s="73" t="str">
        <f t="shared" si="14"/>
        <v>0</v>
      </c>
      <c r="BG140" s="1"/>
      <c r="BH140" s="67"/>
      <c r="BI140" s="72">
        <f t="shared" si="15"/>
        <v>0</v>
      </c>
      <c r="BJ140" s="72">
        <f t="shared" si="4"/>
        <v>0</v>
      </c>
      <c r="BK140" s="72">
        <f t="shared" si="4"/>
        <v>0</v>
      </c>
      <c r="BL140" s="72">
        <f t="shared" si="4"/>
        <v>0</v>
      </c>
      <c r="BM140" s="72">
        <f t="shared" si="4"/>
        <v>0</v>
      </c>
      <c r="BN140" s="72">
        <f t="shared" si="4"/>
        <v>0</v>
      </c>
      <c r="BO140" s="72">
        <f t="shared" si="4"/>
        <v>0</v>
      </c>
      <c r="BP140" s="72">
        <f t="shared" si="4"/>
        <v>0</v>
      </c>
      <c r="BQ140" s="72">
        <f t="shared" si="4"/>
        <v>0</v>
      </c>
      <c r="BR140" s="73">
        <f t="shared" si="4"/>
        <v>0</v>
      </c>
      <c r="BS140" s="1"/>
      <c r="BT140" s="226" t="s">
        <v>240</v>
      </c>
      <c r="BU140" s="68"/>
      <c r="BV140" s="1"/>
      <c r="BW140" s="67" t="s">
        <v>64</v>
      </c>
      <c r="BX140" s="1">
        <f>COUNTIF(M31:T31,"V*")</f>
        <v>0</v>
      </c>
      <c r="BY140" s="1">
        <f>COUNTIF(M31:T31,"A*")</f>
        <v>0</v>
      </c>
      <c r="BZ140" s="1">
        <f>COUNTIF(M31:T31,"R*")</f>
        <v>0</v>
      </c>
      <c r="CA140" s="1">
        <f>COUNTIF(M31:T31,"M*")</f>
        <v>0</v>
      </c>
      <c r="CB140" s="68"/>
      <c r="CC140" s="1"/>
      <c r="CD140" s="67"/>
      <c r="CE140" s="1">
        <f t="shared" si="16"/>
        <v>0</v>
      </c>
      <c r="CF140" s="1">
        <f t="shared" si="5"/>
        <v>0</v>
      </c>
      <c r="CG140" s="1">
        <f t="shared" si="6"/>
        <v>0</v>
      </c>
      <c r="CH140" s="1">
        <f t="shared" si="7"/>
        <v>0</v>
      </c>
      <c r="CI140" s="1">
        <f t="shared" si="8"/>
        <v>0</v>
      </c>
      <c r="CJ140" s="68">
        <f t="shared" si="17"/>
        <v>0</v>
      </c>
      <c r="CM140">
        <v>2028</v>
      </c>
    </row>
    <row r="141" spans="1:91" customFormat="1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300" t="s">
        <v>241</v>
      </c>
      <c r="AI141" s="136"/>
      <c r="AJ141" s="136"/>
      <c r="AK141" s="137"/>
      <c r="AL141" s="230" t="s">
        <v>45</v>
      </c>
      <c r="AM141" s="79"/>
      <c r="AN141" s="79"/>
      <c r="AO141" s="189" t="s">
        <v>4</v>
      </c>
      <c r="AP141" s="68"/>
      <c r="AQ141" s="1"/>
      <c r="AR141" s="67" t="s">
        <v>242</v>
      </c>
      <c r="AS141" s="68"/>
      <c r="AT141" s="93">
        <v>7</v>
      </c>
      <c r="AU141" s="1"/>
      <c r="AV141" s="71"/>
      <c r="AW141" s="72" t="str">
        <f t="shared" si="0"/>
        <v>0</v>
      </c>
      <c r="AX141" s="72" t="str">
        <f t="shared" si="1"/>
        <v>0</v>
      </c>
      <c r="AY141" s="72" t="str">
        <f t="shared" si="2"/>
        <v>0</v>
      </c>
      <c r="AZ141" s="72" t="str">
        <f t="shared" si="3"/>
        <v>0</v>
      </c>
      <c r="BA141" s="72" t="str">
        <f t="shared" si="9"/>
        <v>0</v>
      </c>
      <c r="BB141" s="72" t="str">
        <f t="shared" si="10"/>
        <v>0</v>
      </c>
      <c r="BC141" s="72" t="str">
        <f t="shared" si="11"/>
        <v>0</v>
      </c>
      <c r="BD141" s="72" t="str">
        <f t="shared" si="12"/>
        <v>0</v>
      </c>
      <c r="BE141" s="72" t="str">
        <f t="shared" si="13"/>
        <v>0</v>
      </c>
      <c r="BF141" s="73" t="str">
        <f t="shared" si="14"/>
        <v>0</v>
      </c>
      <c r="BG141" s="1"/>
      <c r="BH141" s="67"/>
      <c r="BI141" s="72">
        <f t="shared" si="15"/>
        <v>0</v>
      </c>
      <c r="BJ141" s="72">
        <f t="shared" si="4"/>
        <v>0</v>
      </c>
      <c r="BK141" s="72">
        <f t="shared" si="4"/>
        <v>0</v>
      </c>
      <c r="BL141" s="72">
        <f t="shared" si="4"/>
        <v>0</v>
      </c>
      <c r="BM141" s="72">
        <f t="shared" si="4"/>
        <v>0</v>
      </c>
      <c r="BN141" s="72">
        <f t="shared" si="4"/>
        <v>0</v>
      </c>
      <c r="BO141" s="72">
        <f t="shared" si="4"/>
        <v>0</v>
      </c>
      <c r="BP141" s="72">
        <f t="shared" si="4"/>
        <v>0</v>
      </c>
      <c r="BQ141" s="72">
        <f t="shared" si="4"/>
        <v>0</v>
      </c>
      <c r="BR141" s="73">
        <f t="shared" si="4"/>
        <v>0</v>
      </c>
      <c r="BS141" s="1"/>
      <c r="BT141" s="226" t="s">
        <v>243</v>
      </c>
      <c r="BU141" s="68"/>
      <c r="BV141" s="1"/>
      <c r="BW141" s="78" t="s">
        <v>69</v>
      </c>
      <c r="BX141" s="53">
        <f>COUNTIF(W31:AD31,"V*")</f>
        <v>0</v>
      </c>
      <c r="BY141" s="53">
        <f>COUNTIF(W31:AD31,"A*")</f>
        <v>0</v>
      </c>
      <c r="BZ141" s="53">
        <f>COUNTIF(W31:AD31,"R*")</f>
        <v>0</v>
      </c>
      <c r="CA141" s="53">
        <f>COUNTIF(W31:AD31,"M*")</f>
        <v>0</v>
      </c>
      <c r="CB141" s="84"/>
      <c r="CC141" s="1"/>
      <c r="CD141" s="67"/>
      <c r="CE141" s="1">
        <f t="shared" si="16"/>
        <v>0</v>
      </c>
      <c r="CF141" s="1">
        <f t="shared" si="5"/>
        <v>0</v>
      </c>
      <c r="CG141" s="1">
        <f t="shared" si="6"/>
        <v>0</v>
      </c>
      <c r="CH141" s="1">
        <f t="shared" si="7"/>
        <v>0</v>
      </c>
      <c r="CI141" s="1">
        <f t="shared" si="8"/>
        <v>0</v>
      </c>
      <c r="CJ141" s="68">
        <f t="shared" si="17"/>
        <v>0</v>
      </c>
      <c r="CM141">
        <v>2029</v>
      </c>
    </row>
    <row r="142" spans="1:91" customFormat="1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300" t="s">
        <v>244</v>
      </c>
      <c r="AI142" s="136"/>
      <c r="AJ142" s="136"/>
      <c r="AK142" s="137"/>
      <c r="AL142" s="136" t="s">
        <v>245</v>
      </c>
      <c r="AM142" s="1"/>
      <c r="AN142" s="1"/>
      <c r="AO142" s="189" t="s">
        <v>213</v>
      </c>
      <c r="AP142" s="68"/>
      <c r="AQ142" s="1"/>
      <c r="AR142" s="67" t="s">
        <v>246</v>
      </c>
      <c r="AS142" s="68"/>
      <c r="AT142" s="93">
        <v>8</v>
      </c>
      <c r="AU142" s="1"/>
      <c r="AV142" s="71"/>
      <c r="AW142" s="72" t="str">
        <f t="shared" si="0"/>
        <v>0</v>
      </c>
      <c r="AX142" s="72" t="str">
        <f t="shared" si="1"/>
        <v>0</v>
      </c>
      <c r="AY142" s="72" t="str">
        <f t="shared" si="2"/>
        <v>0</v>
      </c>
      <c r="AZ142" s="72" t="str">
        <f t="shared" si="3"/>
        <v>0</v>
      </c>
      <c r="BA142" s="72" t="str">
        <f t="shared" si="9"/>
        <v>0</v>
      </c>
      <c r="BB142" s="72" t="str">
        <f t="shared" si="10"/>
        <v>0</v>
      </c>
      <c r="BC142" s="72" t="str">
        <f t="shared" si="11"/>
        <v>0</v>
      </c>
      <c r="BD142" s="72" t="str">
        <f t="shared" si="12"/>
        <v>0</v>
      </c>
      <c r="BE142" s="72" t="str">
        <f t="shared" si="13"/>
        <v>0</v>
      </c>
      <c r="BF142" s="73" t="str">
        <f t="shared" si="14"/>
        <v>0</v>
      </c>
      <c r="BG142" s="1"/>
      <c r="BH142" s="67"/>
      <c r="BI142" s="72">
        <f t="shared" si="15"/>
        <v>0</v>
      </c>
      <c r="BJ142" s="72">
        <f t="shared" si="4"/>
        <v>0</v>
      </c>
      <c r="BK142" s="72">
        <f t="shared" si="4"/>
        <v>0</v>
      </c>
      <c r="BL142" s="72">
        <f t="shared" si="4"/>
        <v>0</v>
      </c>
      <c r="BM142" s="72">
        <f t="shared" si="4"/>
        <v>0</v>
      </c>
      <c r="BN142" s="72">
        <f t="shared" si="4"/>
        <v>0</v>
      </c>
      <c r="BO142" s="72">
        <f t="shared" si="4"/>
        <v>0</v>
      </c>
      <c r="BP142" s="72">
        <f t="shared" si="4"/>
        <v>0</v>
      </c>
      <c r="BQ142" s="72">
        <f t="shared" si="4"/>
        <v>0</v>
      </c>
      <c r="BR142" s="73">
        <f t="shared" si="4"/>
        <v>0</v>
      </c>
      <c r="BS142" s="1"/>
      <c r="BT142" s="226" t="s">
        <v>247</v>
      </c>
      <c r="BU142" s="68"/>
      <c r="BV142" s="1"/>
      <c r="BW142" s="1"/>
      <c r="BX142" s="1"/>
      <c r="BY142" s="1"/>
      <c r="BZ142" s="1"/>
      <c r="CA142" s="1"/>
      <c r="CB142" s="1"/>
      <c r="CC142" s="1"/>
      <c r="CD142" s="67"/>
      <c r="CE142" s="1">
        <f t="shared" si="16"/>
        <v>0</v>
      </c>
      <c r="CF142" s="1">
        <f t="shared" si="5"/>
        <v>0</v>
      </c>
      <c r="CG142" s="1">
        <f t="shared" si="6"/>
        <v>0</v>
      </c>
      <c r="CH142" s="1">
        <f t="shared" si="7"/>
        <v>0</v>
      </c>
      <c r="CI142" s="1">
        <f t="shared" si="8"/>
        <v>0</v>
      </c>
      <c r="CJ142" s="68">
        <f t="shared" si="17"/>
        <v>0</v>
      </c>
      <c r="CM142">
        <v>2030</v>
      </c>
    </row>
    <row r="143" spans="1:91" customFormat="1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300" t="s">
        <v>248</v>
      </c>
      <c r="AI143" s="135"/>
      <c r="AJ143" s="136"/>
      <c r="AK143" s="137"/>
      <c r="AL143" s="136" t="s">
        <v>249</v>
      </c>
      <c r="AM143" s="1"/>
      <c r="AN143" s="1"/>
      <c r="AO143" s="189" t="s">
        <v>222</v>
      </c>
      <c r="AP143" s="68"/>
      <c r="AQ143" s="1"/>
      <c r="AR143" s="67" t="s">
        <v>250</v>
      </c>
      <c r="AS143" s="68"/>
      <c r="AT143" s="93">
        <v>9</v>
      </c>
      <c r="AU143" s="1"/>
      <c r="AV143" s="71"/>
      <c r="AW143" s="72" t="str">
        <f t="shared" si="0"/>
        <v>0</v>
      </c>
      <c r="AX143" s="72" t="str">
        <f t="shared" si="1"/>
        <v>0</v>
      </c>
      <c r="AY143" s="72" t="str">
        <f t="shared" si="2"/>
        <v>0</v>
      </c>
      <c r="AZ143" s="72" t="str">
        <f t="shared" si="3"/>
        <v>0</v>
      </c>
      <c r="BA143" s="72" t="str">
        <f t="shared" si="9"/>
        <v>0</v>
      </c>
      <c r="BB143" s="72" t="str">
        <f t="shared" si="10"/>
        <v>0</v>
      </c>
      <c r="BC143" s="72" t="str">
        <f t="shared" si="11"/>
        <v>0</v>
      </c>
      <c r="BD143" s="72" t="str">
        <f t="shared" si="12"/>
        <v>0</v>
      </c>
      <c r="BE143" s="72" t="str">
        <f t="shared" si="13"/>
        <v>0</v>
      </c>
      <c r="BF143" s="73" t="str">
        <f t="shared" si="14"/>
        <v>0</v>
      </c>
      <c r="BG143" s="1"/>
      <c r="BH143" s="67"/>
      <c r="BI143" s="72">
        <f t="shared" si="15"/>
        <v>0</v>
      </c>
      <c r="BJ143" s="72">
        <f t="shared" si="4"/>
        <v>0</v>
      </c>
      <c r="BK143" s="72">
        <f t="shared" si="4"/>
        <v>0</v>
      </c>
      <c r="BL143" s="72">
        <f t="shared" si="4"/>
        <v>0</v>
      </c>
      <c r="BM143" s="72">
        <f t="shared" si="4"/>
        <v>0</v>
      </c>
      <c r="BN143" s="72">
        <f t="shared" si="4"/>
        <v>0</v>
      </c>
      <c r="BO143" s="72">
        <f t="shared" si="4"/>
        <v>0</v>
      </c>
      <c r="BP143" s="72">
        <f t="shared" si="4"/>
        <v>0</v>
      </c>
      <c r="BQ143" s="72">
        <f t="shared" si="4"/>
        <v>0</v>
      </c>
      <c r="BR143" s="73">
        <f t="shared" si="4"/>
        <v>0</v>
      </c>
      <c r="BS143" s="1"/>
      <c r="BT143" s="226" t="s">
        <v>251</v>
      </c>
      <c r="BU143" s="68"/>
      <c r="BV143" s="1"/>
      <c r="BW143" s="1"/>
      <c r="BX143" s="1"/>
      <c r="BY143" s="1"/>
      <c r="BZ143" s="1"/>
      <c r="CA143" s="1"/>
      <c r="CB143" s="1"/>
      <c r="CC143" s="1"/>
      <c r="CD143" s="90"/>
      <c r="CE143" s="1">
        <f>COUNTIFS(A86,$AL$221,M86,$AO$184)</f>
        <v>0</v>
      </c>
      <c r="CF143" s="1">
        <f t="shared" si="5"/>
        <v>0</v>
      </c>
      <c r="CG143" s="1">
        <f t="shared" si="6"/>
        <v>0</v>
      </c>
      <c r="CH143" s="1">
        <f t="shared" si="7"/>
        <v>0</v>
      </c>
      <c r="CI143" s="1">
        <f>COUNTIFS(A86,$AL$221,M86,$AO$188)</f>
        <v>0</v>
      </c>
      <c r="CJ143" s="68">
        <f>COUNTIFS(A86,$AL$221,M86,$AO$189)</f>
        <v>0</v>
      </c>
      <c r="CM143">
        <v>2031</v>
      </c>
    </row>
    <row r="144" spans="1:91" customFormat="1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300"/>
      <c r="AI144" s="136"/>
      <c r="AJ144" s="136"/>
      <c r="AK144" s="137"/>
      <c r="AL144" s="1" t="s">
        <v>138</v>
      </c>
      <c r="AM144" s="1"/>
      <c r="AN144" s="1"/>
      <c r="AO144" s="189" t="s">
        <v>227</v>
      </c>
      <c r="AP144" s="68"/>
      <c r="AQ144" s="1"/>
      <c r="AR144" s="67" t="s">
        <v>58</v>
      </c>
      <c r="AS144" s="68"/>
      <c r="AT144" s="93">
        <v>10</v>
      </c>
      <c r="AU144" s="1"/>
      <c r="AV144" s="71"/>
      <c r="AW144" s="72" t="str">
        <f t="shared" si="0"/>
        <v>0</v>
      </c>
      <c r="AX144" s="72" t="str">
        <f t="shared" si="1"/>
        <v>0</v>
      </c>
      <c r="AY144" s="72" t="str">
        <f t="shared" si="2"/>
        <v>0</v>
      </c>
      <c r="AZ144" s="72" t="str">
        <f t="shared" si="3"/>
        <v>0</v>
      </c>
      <c r="BA144" s="72" t="str">
        <f t="shared" si="9"/>
        <v>0</v>
      </c>
      <c r="BB144" s="72" t="str">
        <f t="shared" si="10"/>
        <v>0</v>
      </c>
      <c r="BC144" s="72" t="str">
        <f t="shared" si="11"/>
        <v>0</v>
      </c>
      <c r="BD144" s="72" t="str">
        <f t="shared" si="12"/>
        <v>0</v>
      </c>
      <c r="BE144" s="72" t="str">
        <f t="shared" si="13"/>
        <v>0</v>
      </c>
      <c r="BF144" s="73" t="str">
        <f t="shared" si="14"/>
        <v>0</v>
      </c>
      <c r="BG144" s="1"/>
      <c r="BH144" s="67"/>
      <c r="BI144" s="72">
        <f t="shared" si="15"/>
        <v>0</v>
      </c>
      <c r="BJ144" s="72">
        <f t="shared" si="4"/>
        <v>0</v>
      </c>
      <c r="BK144" s="72">
        <f t="shared" si="4"/>
        <v>0</v>
      </c>
      <c r="BL144" s="72">
        <f t="shared" si="4"/>
        <v>0</v>
      </c>
      <c r="BM144" s="72">
        <f t="shared" si="4"/>
        <v>0</v>
      </c>
      <c r="BN144" s="72">
        <f t="shared" si="4"/>
        <v>0</v>
      </c>
      <c r="BO144" s="72">
        <f t="shared" si="4"/>
        <v>0</v>
      </c>
      <c r="BP144" s="72">
        <f t="shared" si="4"/>
        <v>0</v>
      </c>
      <c r="BQ144" s="72">
        <f t="shared" si="4"/>
        <v>0</v>
      </c>
      <c r="BR144" s="73">
        <f t="shared" si="4"/>
        <v>0</v>
      </c>
      <c r="BS144" s="1"/>
      <c r="BT144" s="226" t="s">
        <v>252</v>
      </c>
      <c r="BU144" s="68"/>
      <c r="BV144" s="1"/>
      <c r="BX144" s="1"/>
      <c r="BY144" s="1"/>
      <c r="BZ144" s="1"/>
      <c r="CA144" s="1"/>
      <c r="CB144" s="1"/>
      <c r="CC144" s="1"/>
      <c r="CD144" s="159" t="s">
        <v>195</v>
      </c>
      <c r="CE144" s="53">
        <f t="shared" ref="CE144:CJ144" si="18">SUM(CE136+CE137+CE138+CE139+CE140+CE141+CE142+CE143)</f>
        <v>0</v>
      </c>
      <c r="CF144" s="53">
        <f t="shared" si="18"/>
        <v>0</v>
      </c>
      <c r="CG144" s="53">
        <f t="shared" si="18"/>
        <v>0</v>
      </c>
      <c r="CH144" s="53">
        <f t="shared" si="18"/>
        <v>0</v>
      </c>
      <c r="CI144" s="53">
        <f t="shared" si="18"/>
        <v>0</v>
      </c>
      <c r="CJ144" s="84">
        <f t="shared" si="18"/>
        <v>0</v>
      </c>
      <c r="CM144">
        <v>2032</v>
      </c>
    </row>
    <row r="145" spans="1:91" customFormat="1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300" t="s">
        <v>253</v>
      </c>
      <c r="AI145" s="136"/>
      <c r="AJ145" s="136"/>
      <c r="AK145" s="137"/>
      <c r="AL145" s="80" t="s">
        <v>210</v>
      </c>
      <c r="AM145" s="56"/>
      <c r="AN145" s="57"/>
      <c r="AO145" s="87" t="s">
        <v>231</v>
      </c>
      <c r="AP145" s="68"/>
      <c r="AQ145" s="1"/>
      <c r="AR145" s="67" t="s">
        <v>61</v>
      </c>
      <c r="AS145" s="68"/>
      <c r="AT145" s="93">
        <v>11</v>
      </c>
      <c r="AU145" s="1"/>
      <c r="AV145" s="71"/>
      <c r="AW145" s="72" t="str">
        <f t="shared" si="0"/>
        <v>0</v>
      </c>
      <c r="AX145" s="72" t="str">
        <f t="shared" si="1"/>
        <v>0</v>
      </c>
      <c r="AY145" s="72" t="str">
        <f t="shared" si="2"/>
        <v>0</v>
      </c>
      <c r="AZ145" s="72" t="str">
        <f t="shared" si="3"/>
        <v>0</v>
      </c>
      <c r="BA145" s="72" t="str">
        <f t="shared" si="9"/>
        <v>0</v>
      </c>
      <c r="BB145" s="72" t="str">
        <f t="shared" si="10"/>
        <v>0</v>
      </c>
      <c r="BC145" s="72" t="str">
        <f t="shared" si="11"/>
        <v>0</v>
      </c>
      <c r="BD145" s="72" t="str">
        <f t="shared" si="12"/>
        <v>0</v>
      </c>
      <c r="BE145" s="72" t="str">
        <f t="shared" si="13"/>
        <v>0</v>
      </c>
      <c r="BF145" s="73" t="str">
        <f t="shared" si="14"/>
        <v>0</v>
      </c>
      <c r="BG145" s="1"/>
      <c r="BH145" s="67"/>
      <c r="BI145" s="72">
        <f t="shared" si="15"/>
        <v>0</v>
      </c>
      <c r="BJ145" s="72">
        <f t="shared" si="4"/>
        <v>0</v>
      </c>
      <c r="BK145" s="72">
        <f t="shared" si="4"/>
        <v>0</v>
      </c>
      <c r="BL145" s="72">
        <f t="shared" si="4"/>
        <v>0</v>
      </c>
      <c r="BM145" s="72">
        <f t="shared" si="4"/>
        <v>0</v>
      </c>
      <c r="BN145" s="72">
        <f t="shared" si="4"/>
        <v>0</v>
      </c>
      <c r="BO145" s="72">
        <f t="shared" si="4"/>
        <v>0</v>
      </c>
      <c r="BP145" s="72">
        <f t="shared" si="4"/>
        <v>0</v>
      </c>
      <c r="BQ145" s="72">
        <f t="shared" si="4"/>
        <v>0</v>
      </c>
      <c r="BR145" s="73">
        <f t="shared" si="4"/>
        <v>0</v>
      </c>
      <c r="BS145" s="1"/>
      <c r="BT145" s="227" t="s">
        <v>254</v>
      </c>
      <c r="BU145" s="84"/>
      <c r="BV145" s="1"/>
      <c r="CM145">
        <v>2033</v>
      </c>
    </row>
    <row r="146" spans="1:91" customFormat="1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300" t="s">
        <v>255</v>
      </c>
      <c r="AI146" s="136"/>
      <c r="AJ146" s="136"/>
      <c r="AK146" s="137"/>
      <c r="AL146" s="1"/>
      <c r="AM146" s="1"/>
      <c r="AN146" s="68"/>
      <c r="AO146" s="87" t="s">
        <v>235</v>
      </c>
      <c r="AP146" s="68"/>
      <c r="AQ146" s="1"/>
      <c r="AR146" s="67" t="s">
        <v>256</v>
      </c>
      <c r="AS146" s="68"/>
      <c r="AT146" s="93">
        <v>12</v>
      </c>
      <c r="AU146" s="1"/>
      <c r="AV146" s="71"/>
      <c r="AW146" s="72"/>
      <c r="AX146" s="72"/>
      <c r="AY146" s="72"/>
      <c r="AZ146" s="72"/>
      <c r="BA146" s="72"/>
      <c r="BB146" s="72"/>
      <c r="BC146" s="72"/>
      <c r="BD146" s="72"/>
      <c r="BE146" s="72"/>
      <c r="BF146" s="73"/>
      <c r="BG146" s="1"/>
      <c r="BH146" s="67"/>
      <c r="BI146" s="72">
        <f t="shared" si="15"/>
        <v>0</v>
      </c>
      <c r="BJ146" s="72">
        <f t="shared" si="4"/>
        <v>0</v>
      </c>
      <c r="BK146" s="72">
        <f t="shared" si="4"/>
        <v>0</v>
      </c>
      <c r="BL146" s="72">
        <f t="shared" si="4"/>
        <v>0</v>
      </c>
      <c r="BM146" s="72">
        <f t="shared" si="4"/>
        <v>0</v>
      </c>
      <c r="BN146" s="72">
        <f t="shared" si="4"/>
        <v>0</v>
      </c>
      <c r="BO146" s="72">
        <f t="shared" si="4"/>
        <v>0</v>
      </c>
      <c r="BP146" s="72">
        <f t="shared" si="4"/>
        <v>0</v>
      </c>
      <c r="BQ146" s="72">
        <f t="shared" si="4"/>
        <v>0</v>
      </c>
      <c r="BR146" s="73">
        <f t="shared" si="4"/>
        <v>0</v>
      </c>
      <c r="BS146" s="1"/>
      <c r="BT146" s="1"/>
      <c r="BU146" s="1"/>
      <c r="BV146" s="1"/>
      <c r="CM146">
        <v>2034</v>
      </c>
    </row>
    <row r="147" spans="1:91" customFormat="1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300" t="s">
        <v>257</v>
      </c>
      <c r="AI147" s="136"/>
      <c r="AJ147" s="136"/>
      <c r="AK147" s="137"/>
      <c r="AL147" s="1"/>
      <c r="AM147" s="1"/>
      <c r="AN147" s="68"/>
      <c r="AO147" s="87" t="s">
        <v>240</v>
      </c>
      <c r="AP147" s="68"/>
      <c r="AQ147" s="1"/>
      <c r="AR147" s="67" t="s">
        <v>66</v>
      </c>
      <c r="AS147" s="68"/>
      <c r="AT147" s="93">
        <v>13</v>
      </c>
      <c r="AU147" s="1"/>
      <c r="AV147" s="63" t="s">
        <v>258</v>
      </c>
      <c r="AW147" s="64" t="s">
        <v>199</v>
      </c>
      <c r="AX147" s="64" t="s">
        <v>200</v>
      </c>
      <c r="AY147" s="64" t="s">
        <v>201</v>
      </c>
      <c r="AZ147" s="64" t="s">
        <v>202</v>
      </c>
      <c r="BA147" s="64" t="s">
        <v>203</v>
      </c>
      <c r="BB147" s="64" t="s">
        <v>204</v>
      </c>
      <c r="BC147" s="64" t="s">
        <v>205</v>
      </c>
      <c r="BD147" s="64" t="s">
        <v>206</v>
      </c>
      <c r="BE147" s="64" t="s">
        <v>207</v>
      </c>
      <c r="BF147" s="65" t="s">
        <v>208</v>
      </c>
      <c r="BG147" s="1"/>
      <c r="BH147" s="81" t="s">
        <v>259</v>
      </c>
      <c r="BI147" s="82">
        <f>SUM(BI136+BI137+BI138+BI139+BI140+BI141+BI142+BI143+BI144+BI145+BI146)</f>
        <v>0</v>
      </c>
      <c r="BJ147" s="82">
        <f t="shared" ref="BJ147:BR147" si="19">SUM(BJ136+BJ137+BJ138+BJ139+BJ140+BJ141+BJ142+BJ143+BJ144+BJ145+BJ146)</f>
        <v>0</v>
      </c>
      <c r="BK147" s="82">
        <f t="shared" si="19"/>
        <v>0</v>
      </c>
      <c r="BL147" s="82">
        <f t="shared" si="19"/>
        <v>0</v>
      </c>
      <c r="BM147" s="82">
        <f t="shared" si="19"/>
        <v>0</v>
      </c>
      <c r="BN147" s="82">
        <f t="shared" si="19"/>
        <v>0</v>
      </c>
      <c r="BO147" s="82">
        <f t="shared" si="19"/>
        <v>0</v>
      </c>
      <c r="BP147" s="82">
        <f t="shared" si="19"/>
        <v>0</v>
      </c>
      <c r="BQ147" s="82">
        <f t="shared" si="19"/>
        <v>0</v>
      </c>
      <c r="BR147" s="83">
        <f t="shared" si="19"/>
        <v>0</v>
      </c>
      <c r="BS147" s="1"/>
      <c r="BT147" s="1"/>
      <c r="BU147" s="1"/>
      <c r="BV147" s="1"/>
      <c r="CM147">
        <v>2035</v>
      </c>
    </row>
    <row r="148" spans="1:91" customFormat="1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300" t="s">
        <v>260</v>
      </c>
      <c r="AI148" s="136"/>
      <c r="AJ148" s="136"/>
      <c r="AK148" s="137"/>
      <c r="AL148" s="1"/>
      <c r="AM148" s="1"/>
      <c r="AN148" s="68"/>
      <c r="AO148" s="87" t="s">
        <v>243</v>
      </c>
      <c r="AP148" s="68"/>
      <c r="AQ148" s="1"/>
      <c r="AR148" s="67" t="s">
        <v>261</v>
      </c>
      <c r="AS148" s="68"/>
      <c r="AT148" s="93">
        <v>14</v>
      </c>
      <c r="AU148" s="1"/>
      <c r="AV148" s="71"/>
      <c r="AW148" s="72" t="str">
        <f t="shared" ref="AW148:AW158" si="20">IF(AND(G65=$W$66,E65=$AL$182),J65,"0")</f>
        <v>0</v>
      </c>
      <c r="AX148" s="72" t="str">
        <f t="shared" ref="AX148:AX158" si="21">IF(AND(G65=$W$67,E65=$AL$182),J65,"0")</f>
        <v>0</v>
      </c>
      <c r="AY148" s="72" t="str">
        <f t="shared" ref="AY148:AY158" si="22">IF(AND(G65=$W$68,E65=$AL$182),J65,"0")</f>
        <v>0</v>
      </c>
      <c r="AZ148" s="72" t="str">
        <f t="shared" ref="AZ148:AZ158" si="23">IF(AND(G65=$W$69,E65=$AL$182),J65,"0")</f>
        <v>0</v>
      </c>
      <c r="BA148" s="72" t="str">
        <f>IF(AND(G65=$W$70,E65=$AL$182),J65,"0")</f>
        <v>0</v>
      </c>
      <c r="BB148" s="72" t="str">
        <f>IF(AND(G65=$W$71,E65=$AL$182),J65,"0")</f>
        <v>0</v>
      </c>
      <c r="BC148" s="72" t="str">
        <f>IF(AND(G65=$W$72,E65=$AL$182),J65,"0")</f>
        <v>0</v>
      </c>
      <c r="BD148" s="72" t="str">
        <f>IF(AND(G65=$W$73,E65=$AL$182),J65,"0")</f>
        <v>0</v>
      </c>
      <c r="BE148" s="72" t="str">
        <f>IF(AND(G65=$W$74,E65=$AL$182),J65,"0")</f>
        <v>0</v>
      </c>
      <c r="BF148" s="73" t="str">
        <f>IF(AND(G65=$W$75,E65=$AL$182),J65,"0")</f>
        <v>0</v>
      </c>
      <c r="BG148" s="1"/>
      <c r="BH148" s="66"/>
      <c r="BI148" s="56" t="s">
        <v>262</v>
      </c>
      <c r="BJ148" s="56"/>
      <c r="BK148" s="56"/>
      <c r="BL148" s="56"/>
      <c r="BM148" s="56"/>
      <c r="BN148" s="56"/>
      <c r="BO148" s="56"/>
      <c r="BP148" s="56"/>
      <c r="BQ148" s="56"/>
      <c r="BR148" s="57"/>
      <c r="BS148" s="1"/>
      <c r="BT148" s="1"/>
      <c r="BU148" s="1"/>
      <c r="BV148" s="1"/>
      <c r="CM148">
        <v>2036</v>
      </c>
    </row>
    <row r="149" spans="1:91" customFormat="1" ht="13.5" customHeight="1">
      <c r="AE149" s="1"/>
      <c r="AF149" s="1"/>
      <c r="AG149" s="1"/>
      <c r="AH149" s="300" t="s">
        <v>263</v>
      </c>
      <c r="AI149" s="136"/>
      <c r="AJ149" s="136"/>
      <c r="AK149" s="137"/>
      <c r="AL149" s="53"/>
      <c r="AM149" s="53"/>
      <c r="AN149" s="84"/>
      <c r="AO149" s="87" t="s">
        <v>247</v>
      </c>
      <c r="AP149" s="68"/>
      <c r="AQ149" s="1"/>
      <c r="AR149" s="67" t="s">
        <v>264</v>
      </c>
      <c r="AS149" s="68"/>
      <c r="AT149" s="93">
        <v>15</v>
      </c>
      <c r="AU149" s="1"/>
      <c r="AV149" s="71"/>
      <c r="AW149" s="72" t="str">
        <f t="shared" si="20"/>
        <v>0</v>
      </c>
      <c r="AX149" s="72" t="str">
        <f>IF(AND(G66=$W$67,E66=$AL$182),J66,"0")</f>
        <v>0</v>
      </c>
      <c r="AY149" s="72" t="str">
        <f t="shared" si="22"/>
        <v>0</v>
      </c>
      <c r="AZ149" s="72" t="str">
        <f t="shared" si="23"/>
        <v>0</v>
      </c>
      <c r="BA149" s="72" t="str">
        <f>IF(AND(G66=$W$70,E66=$AL$182),J66,"0")</f>
        <v>0</v>
      </c>
      <c r="BB149" s="72" t="str">
        <f>IF(AND(G66=$W$71,E66=$AL$182),J66,"0")</f>
        <v>0</v>
      </c>
      <c r="BC149" s="72" t="str">
        <f>IF(AND(G66=$W$72,E66=$AL$182),J66,"0")</f>
        <v>0</v>
      </c>
      <c r="BD149" s="72" t="str">
        <f>IF(AND(G66=$W$73,E66=$AL$182),J66,"0")</f>
        <v>0</v>
      </c>
      <c r="BE149" s="72" t="str">
        <f>IF(AND(G66=$W$74,E66=$AL$182),J66,"0")</f>
        <v>0</v>
      </c>
      <c r="BF149" s="73" t="str">
        <f>IF(AND(G66=$W$75,E66=$AL$182),J66,"0")</f>
        <v>0</v>
      </c>
      <c r="BG149" s="1"/>
      <c r="BH149" s="67"/>
      <c r="BI149" s="72" t="s">
        <v>199</v>
      </c>
      <c r="BJ149" s="72" t="s">
        <v>200</v>
      </c>
      <c r="BK149" s="72" t="s">
        <v>201</v>
      </c>
      <c r="BL149" s="72" t="s">
        <v>202</v>
      </c>
      <c r="BM149" s="72" t="s">
        <v>203</v>
      </c>
      <c r="BN149" s="72" t="s">
        <v>204</v>
      </c>
      <c r="BO149" s="72" t="s">
        <v>205</v>
      </c>
      <c r="BP149" s="72" t="s">
        <v>206</v>
      </c>
      <c r="BQ149" s="72" t="s">
        <v>207</v>
      </c>
      <c r="BR149" s="73" t="s">
        <v>208</v>
      </c>
      <c r="BS149" s="1"/>
      <c r="BT149" s="1"/>
      <c r="BU149" s="1"/>
      <c r="BV149" s="1"/>
      <c r="CM149">
        <v>2037</v>
      </c>
    </row>
    <row r="150" spans="1:91" customFormat="1" ht="13.5" customHeight="1">
      <c r="AE150" s="1"/>
      <c r="AF150" s="1"/>
      <c r="AG150" s="1"/>
      <c r="AH150" s="300" t="s">
        <v>265</v>
      </c>
      <c r="AI150" s="136"/>
      <c r="AJ150" s="136"/>
      <c r="AK150" s="137"/>
      <c r="AL150" s="1" t="s">
        <v>43</v>
      </c>
      <c r="AM150" s="1"/>
      <c r="AN150" s="68"/>
      <c r="AO150" s="87" t="s">
        <v>251</v>
      </c>
      <c r="AP150" s="68"/>
      <c r="AQ150" s="1"/>
      <c r="AR150" s="67" t="s">
        <v>266</v>
      </c>
      <c r="AS150" s="68"/>
      <c r="AT150" s="93">
        <v>16</v>
      </c>
      <c r="AU150" s="1"/>
      <c r="AV150" s="71"/>
      <c r="AW150" s="72" t="str">
        <f t="shared" si="20"/>
        <v>0</v>
      </c>
      <c r="AX150" s="72" t="str">
        <f t="shared" si="21"/>
        <v>0</v>
      </c>
      <c r="AY150" s="72" t="str">
        <f t="shared" si="22"/>
        <v>0</v>
      </c>
      <c r="AZ150" s="72" t="str">
        <f t="shared" si="23"/>
        <v>0</v>
      </c>
      <c r="BA150" s="72" t="str">
        <f t="shared" ref="BA150:BA158" si="24">IF(AND(G67=$W$70,E67=$AL$182),J67,"0")</f>
        <v>0</v>
      </c>
      <c r="BB150" s="72" t="str">
        <f t="shared" ref="BB150:BB158" si="25">IF(AND(G67=$W$71,E67=$AL$182),J67,"0")</f>
        <v>0</v>
      </c>
      <c r="BC150" s="72" t="str">
        <f t="shared" ref="BC150:BC158" si="26">IF(AND(G67=$W$72,E67=$AL$182),J67,"0")</f>
        <v>0</v>
      </c>
      <c r="BD150" s="72" t="str">
        <f t="shared" ref="BD150:BD158" si="27">IF(AND(G67=$W$73,E67=$AL$182),J67,"0")</f>
        <v>0</v>
      </c>
      <c r="BE150" s="72" t="str">
        <f t="shared" ref="BE150:BE158" si="28">IF(AND(G67=$W$74,E67=$AL$182),J67,"0")</f>
        <v>0</v>
      </c>
      <c r="BF150" s="73" t="str">
        <f t="shared" ref="BF150:BF158" si="29">IF(AND(G67=$W$75,E67=$AL$182),J67,"0")</f>
        <v>0</v>
      </c>
      <c r="BG150" s="1"/>
      <c r="BH150" s="67"/>
      <c r="BI150" s="72">
        <f>AW161+AW174+AW187+AW200</f>
        <v>0</v>
      </c>
      <c r="BJ150" s="72">
        <f>AX161+AX174+AX187+AX200</f>
        <v>0</v>
      </c>
      <c r="BK150" s="72">
        <f>AY161+AY174+AY187+AY200</f>
        <v>0</v>
      </c>
      <c r="BL150" s="72">
        <f>AZ161+AZ174+AZ187+AZ200</f>
        <v>0</v>
      </c>
      <c r="BM150" s="72">
        <f>BA161+BA174+BA187+BA200</f>
        <v>0</v>
      </c>
      <c r="BN150" s="72">
        <f t="shared" ref="BN150:BR150" si="30">BB161+BB174+BB187+BB200</f>
        <v>0</v>
      </c>
      <c r="BO150" s="72">
        <f t="shared" si="30"/>
        <v>0</v>
      </c>
      <c r="BP150" s="72">
        <f t="shared" si="30"/>
        <v>0</v>
      </c>
      <c r="BQ150" s="72">
        <f t="shared" si="30"/>
        <v>1</v>
      </c>
      <c r="BR150" s="73">
        <f t="shared" si="30"/>
        <v>0</v>
      </c>
      <c r="BS150" s="1"/>
      <c r="BT150" s="1"/>
      <c r="BU150" s="1"/>
      <c r="BV150" s="1"/>
      <c r="CM150">
        <v>2038</v>
      </c>
    </row>
    <row r="151" spans="1:91" customFormat="1" ht="13.5" customHeight="1">
      <c r="AE151" s="1"/>
      <c r="AF151" s="1"/>
      <c r="AG151" s="1"/>
      <c r="AH151" s="301"/>
      <c r="AI151" s="136"/>
      <c r="AJ151" s="136"/>
      <c r="AK151" s="137"/>
      <c r="AL151" s="85" t="s">
        <v>267</v>
      </c>
      <c r="AM151" s="53"/>
      <c r="AN151" s="84"/>
      <c r="AO151" s="87" t="s">
        <v>252</v>
      </c>
      <c r="AP151" s="68"/>
      <c r="AQ151" s="1"/>
      <c r="AR151" s="67" t="s">
        <v>268</v>
      </c>
      <c r="AS151" s="68"/>
      <c r="AT151" s="93">
        <v>17</v>
      </c>
      <c r="AU151" s="1"/>
      <c r="AV151" s="71"/>
      <c r="AW151" s="72" t="str">
        <f t="shared" si="20"/>
        <v>0</v>
      </c>
      <c r="AX151" s="72" t="str">
        <f t="shared" si="21"/>
        <v>0</v>
      </c>
      <c r="AY151" s="72" t="str">
        <f t="shared" si="22"/>
        <v>0</v>
      </c>
      <c r="AZ151" s="72" t="str">
        <f t="shared" si="23"/>
        <v>0</v>
      </c>
      <c r="BA151" s="72" t="str">
        <f t="shared" si="24"/>
        <v>0</v>
      </c>
      <c r="BB151" s="72" t="str">
        <f t="shared" si="25"/>
        <v>0</v>
      </c>
      <c r="BC151" s="72" t="str">
        <f t="shared" si="26"/>
        <v>0</v>
      </c>
      <c r="BD151" s="72" t="str">
        <f t="shared" si="27"/>
        <v>0</v>
      </c>
      <c r="BE151" s="72" t="str">
        <f t="shared" si="28"/>
        <v>0</v>
      </c>
      <c r="BF151" s="73" t="str">
        <f t="shared" si="29"/>
        <v>0</v>
      </c>
      <c r="BG151" s="1"/>
      <c r="BH151" s="67"/>
      <c r="BI151" s="72">
        <f>AW162+AW175+AW188+AW201</f>
        <v>0</v>
      </c>
      <c r="BJ151" s="72">
        <f>AX162+AX175+AX188+AX201</f>
        <v>0</v>
      </c>
      <c r="BK151" s="72">
        <f>AY162+AY175+AY188+AY201</f>
        <v>0</v>
      </c>
      <c r="BL151" s="72">
        <f t="shared" ref="BL151:BR160" si="31">AZ162+AZ175+AZ188+AZ201</f>
        <v>0</v>
      </c>
      <c r="BM151" s="72">
        <f t="shared" si="31"/>
        <v>0</v>
      </c>
      <c r="BN151" s="72">
        <f t="shared" si="31"/>
        <v>0</v>
      </c>
      <c r="BO151" s="72">
        <f t="shared" si="31"/>
        <v>0</v>
      </c>
      <c r="BP151" s="72">
        <f t="shared" si="31"/>
        <v>0</v>
      </c>
      <c r="BQ151" s="72">
        <f t="shared" si="31"/>
        <v>0</v>
      </c>
      <c r="BR151" s="73">
        <f t="shared" si="31"/>
        <v>0</v>
      </c>
      <c r="BS151" s="1"/>
      <c r="BT151" s="1"/>
      <c r="BU151" s="1"/>
      <c r="BV151" s="1"/>
      <c r="CM151">
        <v>2039</v>
      </c>
    </row>
    <row r="152" spans="1:91" customFormat="1" ht="13.5" customHeight="1">
      <c r="AE152" s="1"/>
      <c r="AF152" s="1"/>
      <c r="AG152" s="1"/>
      <c r="AH152" s="299" t="s">
        <v>269</v>
      </c>
      <c r="AI152" s="136"/>
      <c r="AJ152" s="136"/>
      <c r="AK152" s="137"/>
      <c r="AL152" s="68" t="s">
        <v>72</v>
      </c>
      <c r="AM152" s="1"/>
      <c r="AN152" s="1"/>
      <c r="AO152" s="228" t="s">
        <v>254</v>
      </c>
      <c r="AP152" s="84"/>
      <c r="AQ152" s="1"/>
      <c r="AR152" s="67" t="s">
        <v>270</v>
      </c>
      <c r="AS152" s="68"/>
      <c r="AT152" s="93">
        <v>18</v>
      </c>
      <c r="AU152" s="1"/>
      <c r="AV152" s="71"/>
      <c r="AW152" s="72" t="str">
        <f t="shared" si="20"/>
        <v>0</v>
      </c>
      <c r="AX152" s="72" t="str">
        <f t="shared" si="21"/>
        <v>0</v>
      </c>
      <c r="AY152" s="72" t="str">
        <f t="shared" si="22"/>
        <v>0</v>
      </c>
      <c r="AZ152" s="72" t="str">
        <f t="shared" si="23"/>
        <v>0</v>
      </c>
      <c r="BA152" s="72" t="str">
        <f t="shared" si="24"/>
        <v>0</v>
      </c>
      <c r="BB152" s="72" t="str">
        <f t="shared" si="25"/>
        <v>0</v>
      </c>
      <c r="BC152" s="72" t="str">
        <f t="shared" si="26"/>
        <v>0</v>
      </c>
      <c r="BD152" s="72" t="str">
        <f t="shared" si="27"/>
        <v>0</v>
      </c>
      <c r="BE152" s="72" t="str">
        <f t="shared" si="28"/>
        <v>0</v>
      </c>
      <c r="BF152" s="73" t="str">
        <f t="shared" si="29"/>
        <v>0</v>
      </c>
      <c r="BG152" s="1"/>
      <c r="BH152" s="67"/>
      <c r="BI152" s="72">
        <f t="shared" ref="BI152:BK160" si="32">AW163+AW176+AW189+AW202</f>
        <v>0</v>
      </c>
      <c r="BJ152" s="72">
        <f t="shared" si="32"/>
        <v>0</v>
      </c>
      <c r="BK152" s="72">
        <f>AY163+AY176+AY189+AY202</f>
        <v>0</v>
      </c>
      <c r="BL152" s="72">
        <f t="shared" si="31"/>
        <v>0</v>
      </c>
      <c r="BM152" s="72">
        <f t="shared" si="31"/>
        <v>0</v>
      </c>
      <c r="BN152" s="72">
        <f t="shared" si="31"/>
        <v>0</v>
      </c>
      <c r="BO152" s="72">
        <f t="shared" si="31"/>
        <v>0</v>
      </c>
      <c r="BP152" s="72">
        <f t="shared" si="31"/>
        <v>0</v>
      </c>
      <c r="BQ152" s="72">
        <f t="shared" si="31"/>
        <v>0</v>
      </c>
      <c r="BR152" s="73">
        <f t="shared" si="31"/>
        <v>0</v>
      </c>
      <c r="BS152" s="1"/>
      <c r="BT152" s="1"/>
      <c r="BU152" s="1"/>
      <c r="BV152" s="1"/>
      <c r="CM152">
        <v>2040</v>
      </c>
    </row>
    <row r="153" spans="1:91" customFormat="1" ht="13.5" customHeight="1">
      <c r="AE153" s="1"/>
      <c r="AF153" s="1"/>
      <c r="AG153" s="1"/>
      <c r="AH153" s="302" t="s">
        <v>271</v>
      </c>
      <c r="AI153" s="136"/>
      <c r="AJ153" s="136"/>
      <c r="AK153" s="137"/>
      <c r="AL153" s="68" t="s">
        <v>48</v>
      </c>
      <c r="AM153" s="1"/>
      <c r="AN153" s="1"/>
      <c r="AO153" s="1"/>
      <c r="AP153" s="1"/>
      <c r="AQ153" s="1"/>
      <c r="AR153" s="67" t="s">
        <v>272</v>
      </c>
      <c r="AS153" s="68"/>
      <c r="AT153" s="93">
        <v>19</v>
      </c>
      <c r="AU153" s="1"/>
      <c r="AV153" s="71"/>
      <c r="AW153" s="72" t="str">
        <f t="shared" si="20"/>
        <v>0</v>
      </c>
      <c r="AX153" s="72" t="str">
        <f t="shared" si="21"/>
        <v>0</v>
      </c>
      <c r="AY153" s="72" t="str">
        <f t="shared" si="22"/>
        <v>0</v>
      </c>
      <c r="AZ153" s="72" t="str">
        <f t="shared" si="23"/>
        <v>0</v>
      </c>
      <c r="BA153" s="72" t="str">
        <f t="shared" si="24"/>
        <v>0</v>
      </c>
      <c r="BB153" s="72" t="str">
        <f t="shared" si="25"/>
        <v>0</v>
      </c>
      <c r="BC153" s="72" t="str">
        <f t="shared" si="26"/>
        <v>0</v>
      </c>
      <c r="BD153" s="72" t="str">
        <f t="shared" si="27"/>
        <v>0</v>
      </c>
      <c r="BE153" s="72" t="str">
        <f t="shared" si="28"/>
        <v>0</v>
      </c>
      <c r="BF153" s="73" t="str">
        <f t="shared" si="29"/>
        <v>0</v>
      </c>
      <c r="BG153" s="1"/>
      <c r="BH153" s="67"/>
      <c r="BI153" s="72">
        <f t="shared" si="32"/>
        <v>0</v>
      </c>
      <c r="BJ153" s="72">
        <f t="shared" si="32"/>
        <v>0</v>
      </c>
      <c r="BK153" s="72">
        <f t="shared" si="32"/>
        <v>0</v>
      </c>
      <c r="BL153" s="72">
        <f t="shared" si="31"/>
        <v>0</v>
      </c>
      <c r="BM153" s="72">
        <f t="shared" si="31"/>
        <v>0</v>
      </c>
      <c r="BN153" s="72">
        <f t="shared" si="31"/>
        <v>0</v>
      </c>
      <c r="BO153" s="72">
        <f t="shared" si="31"/>
        <v>0</v>
      </c>
      <c r="BP153" s="72">
        <f t="shared" si="31"/>
        <v>0</v>
      </c>
      <c r="BQ153" s="72">
        <f t="shared" si="31"/>
        <v>0</v>
      </c>
      <c r="BR153" s="73">
        <f t="shared" si="31"/>
        <v>0</v>
      </c>
      <c r="BS153" s="1"/>
      <c r="BT153" s="1"/>
      <c r="BU153" s="1"/>
      <c r="BV153" s="1"/>
      <c r="CM153">
        <v>2041</v>
      </c>
    </row>
    <row r="154" spans="1:91" customFormat="1" ht="13.5" customHeight="1">
      <c r="AE154" s="1"/>
      <c r="AF154" s="1"/>
      <c r="AG154" s="1"/>
      <c r="AH154" s="350" t="s">
        <v>273</v>
      </c>
      <c r="AI154" s="136"/>
      <c r="AJ154" s="136"/>
      <c r="AK154" s="137"/>
      <c r="AL154" s="68" t="s">
        <v>274</v>
      </c>
      <c r="AM154" s="1"/>
      <c r="AN154" s="1"/>
      <c r="AO154" s="1"/>
      <c r="AP154" s="1"/>
      <c r="AQ154" s="1"/>
      <c r="AR154" s="67" t="s">
        <v>275</v>
      </c>
      <c r="AS154" s="68"/>
      <c r="AT154" s="93">
        <v>20</v>
      </c>
      <c r="AU154" s="1"/>
      <c r="AV154" s="71"/>
      <c r="AW154" s="72" t="str">
        <f t="shared" si="20"/>
        <v>0</v>
      </c>
      <c r="AX154" s="72" t="str">
        <f t="shared" si="21"/>
        <v>0</v>
      </c>
      <c r="AY154" s="72" t="str">
        <f t="shared" si="22"/>
        <v>0</v>
      </c>
      <c r="AZ154" s="72" t="str">
        <f t="shared" si="23"/>
        <v>0</v>
      </c>
      <c r="BA154" s="72" t="str">
        <f t="shared" si="24"/>
        <v>0</v>
      </c>
      <c r="BB154" s="72" t="str">
        <f t="shared" si="25"/>
        <v>0</v>
      </c>
      <c r="BC154" s="72" t="str">
        <f t="shared" si="26"/>
        <v>0</v>
      </c>
      <c r="BD154" s="72" t="str">
        <f t="shared" si="27"/>
        <v>0</v>
      </c>
      <c r="BE154" s="72" t="str">
        <f t="shared" si="28"/>
        <v>0</v>
      </c>
      <c r="BF154" s="73" t="str">
        <f t="shared" si="29"/>
        <v>0</v>
      </c>
      <c r="BG154" s="1"/>
      <c r="BH154" s="67"/>
      <c r="BI154" s="72">
        <f t="shared" si="32"/>
        <v>0</v>
      </c>
      <c r="BJ154" s="72">
        <f t="shared" si="32"/>
        <v>0</v>
      </c>
      <c r="BK154" s="72">
        <f t="shared" si="32"/>
        <v>0</v>
      </c>
      <c r="BL154" s="72">
        <f t="shared" si="31"/>
        <v>0</v>
      </c>
      <c r="BM154" s="72">
        <f t="shared" si="31"/>
        <v>0</v>
      </c>
      <c r="BN154" s="72">
        <f t="shared" si="31"/>
        <v>0</v>
      </c>
      <c r="BO154" s="72">
        <f t="shared" si="31"/>
        <v>0</v>
      </c>
      <c r="BP154" s="72">
        <f t="shared" si="31"/>
        <v>0</v>
      </c>
      <c r="BQ154" s="72">
        <f t="shared" si="31"/>
        <v>0</v>
      </c>
      <c r="BR154" s="73">
        <f t="shared" si="31"/>
        <v>0</v>
      </c>
      <c r="BS154" s="1"/>
      <c r="BT154" s="1"/>
      <c r="BU154" s="1"/>
      <c r="BV154" s="1"/>
      <c r="CM154">
        <v>2042</v>
      </c>
    </row>
    <row r="155" spans="1:91" customFormat="1" ht="13.5" customHeight="1">
      <c r="AE155" s="1"/>
      <c r="AF155" s="1"/>
      <c r="AG155" s="1"/>
      <c r="AH155" s="300" t="s">
        <v>276</v>
      </c>
      <c r="AI155" s="136"/>
      <c r="AJ155" s="136"/>
      <c r="AK155" s="137"/>
      <c r="AL155" s="84" t="s">
        <v>277</v>
      </c>
      <c r="AM155" s="1"/>
      <c r="AN155" s="1"/>
      <c r="AO155" s="1"/>
      <c r="AP155" s="1"/>
      <c r="AQ155" s="1"/>
      <c r="AR155" s="67" t="s">
        <v>278</v>
      </c>
      <c r="AS155" s="68"/>
      <c r="AT155" s="93">
        <v>21</v>
      </c>
      <c r="AU155" s="1"/>
      <c r="AV155" s="71"/>
      <c r="AW155" s="72" t="str">
        <f t="shared" si="20"/>
        <v>0</v>
      </c>
      <c r="AX155" s="72" t="str">
        <f t="shared" si="21"/>
        <v>0</v>
      </c>
      <c r="AY155" s="72" t="str">
        <f t="shared" si="22"/>
        <v>0</v>
      </c>
      <c r="AZ155" s="72" t="str">
        <f t="shared" si="23"/>
        <v>0</v>
      </c>
      <c r="BA155" s="72" t="str">
        <f t="shared" si="24"/>
        <v>0</v>
      </c>
      <c r="BB155" s="72" t="str">
        <f t="shared" si="25"/>
        <v>0</v>
      </c>
      <c r="BC155" s="72" t="str">
        <f t="shared" si="26"/>
        <v>0</v>
      </c>
      <c r="BD155" s="72" t="str">
        <f t="shared" si="27"/>
        <v>0</v>
      </c>
      <c r="BE155" s="72" t="str">
        <f t="shared" si="28"/>
        <v>0</v>
      </c>
      <c r="BF155" s="73" t="str">
        <f t="shared" si="29"/>
        <v>0</v>
      </c>
      <c r="BG155" s="1"/>
      <c r="BH155" s="67"/>
      <c r="BI155" s="72">
        <f t="shared" si="32"/>
        <v>0</v>
      </c>
      <c r="BJ155" s="72">
        <f t="shared" si="32"/>
        <v>0</v>
      </c>
      <c r="BK155" s="72">
        <f t="shared" si="32"/>
        <v>0</v>
      </c>
      <c r="BL155" s="72">
        <f t="shared" si="31"/>
        <v>0</v>
      </c>
      <c r="BM155" s="72">
        <f t="shared" si="31"/>
        <v>0</v>
      </c>
      <c r="BN155" s="72">
        <f t="shared" si="31"/>
        <v>0</v>
      </c>
      <c r="BO155" s="72">
        <f t="shared" si="31"/>
        <v>0</v>
      </c>
      <c r="BP155" s="72">
        <f t="shared" si="31"/>
        <v>0</v>
      </c>
      <c r="BQ155" s="72">
        <f t="shared" si="31"/>
        <v>0</v>
      </c>
      <c r="BR155" s="73">
        <f t="shared" si="31"/>
        <v>0</v>
      </c>
      <c r="BS155" s="1"/>
      <c r="BT155" s="1"/>
      <c r="BU155" s="1"/>
      <c r="BV155" s="1"/>
      <c r="CM155">
        <v>2043</v>
      </c>
    </row>
    <row r="156" spans="1:91" customFormat="1" ht="13.5" customHeight="1">
      <c r="AE156" s="1"/>
      <c r="AF156" s="1"/>
      <c r="AG156" s="1"/>
      <c r="AH156" s="351" t="s">
        <v>279</v>
      </c>
      <c r="AI156" s="136"/>
      <c r="AJ156" s="136"/>
      <c r="AK156" s="137"/>
      <c r="AL156" s="1"/>
      <c r="AM156" s="1"/>
      <c r="AN156" s="1"/>
      <c r="AO156" s="1"/>
      <c r="AP156" s="1"/>
      <c r="AQ156" s="1"/>
      <c r="AR156" s="67" t="s">
        <v>280</v>
      </c>
      <c r="AS156" s="68"/>
      <c r="AT156" s="93">
        <v>22</v>
      </c>
      <c r="AU156" s="1"/>
      <c r="AV156" s="71"/>
      <c r="AW156" s="72" t="str">
        <f t="shared" si="20"/>
        <v>0</v>
      </c>
      <c r="AX156" s="72" t="str">
        <f t="shared" si="21"/>
        <v>0</v>
      </c>
      <c r="AY156" s="72" t="str">
        <f t="shared" si="22"/>
        <v>0</v>
      </c>
      <c r="AZ156" s="72" t="str">
        <f t="shared" si="23"/>
        <v>0</v>
      </c>
      <c r="BA156" s="72" t="str">
        <f t="shared" si="24"/>
        <v>0</v>
      </c>
      <c r="BB156" s="72" t="str">
        <f t="shared" si="25"/>
        <v>0</v>
      </c>
      <c r="BC156" s="72" t="str">
        <f t="shared" si="26"/>
        <v>0</v>
      </c>
      <c r="BD156" s="72" t="str">
        <f t="shared" si="27"/>
        <v>0</v>
      </c>
      <c r="BE156" s="72" t="str">
        <f t="shared" si="28"/>
        <v>0</v>
      </c>
      <c r="BF156" s="73" t="str">
        <f t="shared" si="29"/>
        <v>0</v>
      </c>
      <c r="BG156" s="1"/>
      <c r="BH156" s="67"/>
      <c r="BI156" s="72">
        <f t="shared" si="32"/>
        <v>0</v>
      </c>
      <c r="BJ156" s="72">
        <f t="shared" si="32"/>
        <v>0</v>
      </c>
      <c r="BK156" s="72">
        <f t="shared" si="32"/>
        <v>0</v>
      </c>
      <c r="BL156" s="72">
        <f t="shared" si="31"/>
        <v>0</v>
      </c>
      <c r="BM156" s="72">
        <f t="shared" si="31"/>
        <v>0</v>
      </c>
      <c r="BN156" s="72">
        <f t="shared" si="31"/>
        <v>0</v>
      </c>
      <c r="BO156" s="72">
        <f t="shared" si="31"/>
        <v>0</v>
      </c>
      <c r="BP156" s="72">
        <f t="shared" si="31"/>
        <v>0</v>
      </c>
      <c r="BQ156" s="72">
        <f t="shared" si="31"/>
        <v>0</v>
      </c>
      <c r="BR156" s="73">
        <f t="shared" si="31"/>
        <v>0</v>
      </c>
      <c r="BS156" s="1"/>
      <c r="BT156" s="1"/>
      <c r="BU156" s="1"/>
      <c r="BV156" s="1"/>
      <c r="CM156">
        <v>2044</v>
      </c>
    </row>
    <row r="157" spans="1:91" customFormat="1" ht="13.5" customHeight="1">
      <c r="AE157" s="1"/>
      <c r="AF157" s="1"/>
      <c r="AG157" s="1"/>
      <c r="AH157" s="302" t="s">
        <v>281</v>
      </c>
      <c r="AI157" s="136"/>
      <c r="AJ157" s="136"/>
      <c r="AK157" s="137"/>
      <c r="AL157" s="1"/>
      <c r="AM157" s="1"/>
      <c r="AN157" s="1"/>
      <c r="AO157" s="53"/>
      <c r="AP157" s="53"/>
      <c r="AQ157" s="84"/>
      <c r="AR157" s="67" t="s">
        <v>282</v>
      </c>
      <c r="AS157" s="68"/>
      <c r="AT157" s="93">
        <v>23</v>
      </c>
      <c r="AU157" s="1"/>
      <c r="AV157" s="71"/>
      <c r="AW157" s="72" t="str">
        <f t="shared" si="20"/>
        <v>0</v>
      </c>
      <c r="AX157" s="72" t="str">
        <f t="shared" si="21"/>
        <v>0</v>
      </c>
      <c r="AY157" s="72" t="str">
        <f t="shared" si="22"/>
        <v>0</v>
      </c>
      <c r="AZ157" s="72" t="str">
        <f t="shared" si="23"/>
        <v>0</v>
      </c>
      <c r="BA157" s="72" t="str">
        <f t="shared" si="24"/>
        <v>0</v>
      </c>
      <c r="BB157" s="72" t="str">
        <f t="shared" si="25"/>
        <v>0</v>
      </c>
      <c r="BC157" s="72" t="str">
        <f t="shared" si="26"/>
        <v>0</v>
      </c>
      <c r="BD157" s="72" t="str">
        <f t="shared" si="27"/>
        <v>0</v>
      </c>
      <c r="BE157" s="72" t="str">
        <f t="shared" si="28"/>
        <v>0</v>
      </c>
      <c r="BF157" s="73" t="str">
        <f t="shared" si="29"/>
        <v>0</v>
      </c>
      <c r="BG157" s="1"/>
      <c r="BH157" s="67"/>
      <c r="BI157" s="72">
        <f t="shared" si="32"/>
        <v>0</v>
      </c>
      <c r="BJ157" s="72">
        <f t="shared" si="32"/>
        <v>0</v>
      </c>
      <c r="BK157" s="72">
        <f t="shared" si="32"/>
        <v>0</v>
      </c>
      <c r="BL157" s="72">
        <f t="shared" si="31"/>
        <v>0</v>
      </c>
      <c r="BM157" s="72">
        <f t="shared" si="31"/>
        <v>0</v>
      </c>
      <c r="BN157" s="72">
        <f t="shared" si="31"/>
        <v>0</v>
      </c>
      <c r="BO157" s="72">
        <f t="shared" si="31"/>
        <v>0</v>
      </c>
      <c r="BP157" s="72">
        <f t="shared" si="31"/>
        <v>0</v>
      </c>
      <c r="BQ157" s="72">
        <f t="shared" si="31"/>
        <v>0</v>
      </c>
      <c r="BR157" s="73">
        <f t="shared" si="31"/>
        <v>0</v>
      </c>
      <c r="BS157" s="1"/>
      <c r="BT157" s="1"/>
      <c r="BU157" s="1"/>
      <c r="BV157" s="1"/>
      <c r="CM157">
        <v>2045</v>
      </c>
    </row>
    <row r="158" spans="1:91" customFormat="1" ht="13.5" customHeight="1">
      <c r="AE158" s="1"/>
      <c r="AF158" s="1"/>
      <c r="AG158" s="1"/>
      <c r="AH158" s="302" t="s">
        <v>283</v>
      </c>
      <c r="AI158" s="136"/>
      <c r="AJ158" s="136"/>
      <c r="AK158" s="137"/>
      <c r="AL158" s="230" t="s">
        <v>284</v>
      </c>
      <c r="AM158" s="61"/>
      <c r="AN158" s="62"/>
      <c r="AO158" s="58" t="s">
        <v>285</v>
      </c>
      <c r="AP158" s="1"/>
      <c r="AQ158" s="1"/>
      <c r="AR158" s="67" t="s">
        <v>286</v>
      </c>
      <c r="AS158" s="68"/>
      <c r="AT158" s="93">
        <v>24</v>
      </c>
      <c r="AU158" s="1"/>
      <c r="AV158" s="71"/>
      <c r="AW158" s="72" t="str">
        <f t="shared" si="20"/>
        <v>0</v>
      </c>
      <c r="AX158" s="72" t="str">
        <f t="shared" si="21"/>
        <v>0</v>
      </c>
      <c r="AY158" s="72" t="str">
        <f t="shared" si="22"/>
        <v>0</v>
      </c>
      <c r="AZ158" s="72" t="str">
        <f t="shared" si="23"/>
        <v>0</v>
      </c>
      <c r="BA158" s="72" t="str">
        <f t="shared" si="24"/>
        <v>0</v>
      </c>
      <c r="BB158" s="72" t="str">
        <f t="shared" si="25"/>
        <v>0</v>
      </c>
      <c r="BC158" s="72" t="str">
        <f t="shared" si="26"/>
        <v>0</v>
      </c>
      <c r="BD158" s="72" t="str">
        <f t="shared" si="27"/>
        <v>0</v>
      </c>
      <c r="BE158" s="72" t="str">
        <f t="shared" si="28"/>
        <v>0</v>
      </c>
      <c r="BF158" s="73" t="str">
        <f t="shared" si="29"/>
        <v>0</v>
      </c>
      <c r="BG158" s="1"/>
      <c r="BH158" s="67"/>
      <c r="BI158" s="72">
        <f t="shared" si="32"/>
        <v>0</v>
      </c>
      <c r="BJ158" s="72">
        <f t="shared" si="32"/>
        <v>0</v>
      </c>
      <c r="BK158" s="72">
        <f t="shared" si="32"/>
        <v>0</v>
      </c>
      <c r="BL158" s="72">
        <f t="shared" si="31"/>
        <v>0</v>
      </c>
      <c r="BM158" s="72">
        <f t="shared" si="31"/>
        <v>0</v>
      </c>
      <c r="BN158" s="72">
        <f t="shared" si="31"/>
        <v>0</v>
      </c>
      <c r="BO158" s="72">
        <f t="shared" si="31"/>
        <v>0</v>
      </c>
      <c r="BP158" s="72">
        <f t="shared" si="31"/>
        <v>0</v>
      </c>
      <c r="BQ158" s="72">
        <f>BE169+BE182+BE195+BE208</f>
        <v>0</v>
      </c>
      <c r="BR158" s="73">
        <f t="shared" si="31"/>
        <v>0</v>
      </c>
      <c r="BS158" s="1"/>
      <c r="BT158" s="1"/>
      <c r="BU158" s="1"/>
      <c r="BV158" s="1"/>
      <c r="CM158">
        <v>2046</v>
      </c>
    </row>
    <row r="159" spans="1:91" customFormat="1" ht="13.5" customHeight="1">
      <c r="AE159" s="1"/>
      <c r="AF159" s="1"/>
      <c r="AG159" s="1"/>
      <c r="AH159" s="300" t="s">
        <v>287</v>
      </c>
      <c r="AI159" s="136"/>
      <c r="AJ159" s="136"/>
      <c r="AK159" s="137"/>
      <c r="AL159" s="136" t="s">
        <v>288</v>
      </c>
      <c r="AM159" s="1"/>
      <c r="AN159" s="59"/>
      <c r="AO159" s="1" t="s">
        <v>289</v>
      </c>
      <c r="AP159" s="1"/>
      <c r="AQ159" s="1"/>
      <c r="AR159" s="67" t="s">
        <v>290</v>
      </c>
      <c r="AS159" s="68"/>
      <c r="AT159" s="93">
        <v>25</v>
      </c>
      <c r="AU159" s="1"/>
      <c r="AV159" s="81"/>
      <c r="AW159" s="82"/>
      <c r="AX159" s="82"/>
      <c r="AY159" s="82"/>
      <c r="AZ159" s="82"/>
      <c r="BA159" s="82"/>
      <c r="BB159" s="82"/>
      <c r="BC159" s="82"/>
      <c r="BD159" s="82"/>
      <c r="BE159" s="82"/>
      <c r="BF159" s="83"/>
      <c r="BG159" s="1"/>
      <c r="BH159" s="67"/>
      <c r="BI159" s="72">
        <f t="shared" si="32"/>
        <v>0</v>
      </c>
      <c r="BJ159" s="72">
        <f t="shared" si="32"/>
        <v>0</v>
      </c>
      <c r="BK159" s="72">
        <f t="shared" si="32"/>
        <v>0</v>
      </c>
      <c r="BL159" s="72">
        <f t="shared" si="31"/>
        <v>0</v>
      </c>
      <c r="BM159" s="72">
        <f t="shared" si="31"/>
        <v>0</v>
      </c>
      <c r="BN159" s="72">
        <f t="shared" si="31"/>
        <v>0</v>
      </c>
      <c r="BO159" s="72">
        <f t="shared" si="31"/>
        <v>0</v>
      </c>
      <c r="BP159" s="72">
        <f t="shared" si="31"/>
        <v>0</v>
      </c>
      <c r="BQ159" s="72">
        <f t="shared" si="31"/>
        <v>0</v>
      </c>
      <c r="BR159" s="73">
        <f t="shared" si="31"/>
        <v>0</v>
      </c>
      <c r="BS159" s="1"/>
      <c r="BT159" s="1"/>
      <c r="BU159" s="1"/>
      <c r="BV159" s="1"/>
      <c r="CM159">
        <v>2047</v>
      </c>
    </row>
    <row r="160" spans="1:91" customFormat="1" ht="13.5" customHeight="1">
      <c r="AE160" s="1"/>
      <c r="AF160" s="1"/>
      <c r="AG160" s="1"/>
      <c r="AH160" s="302" t="s">
        <v>291</v>
      </c>
      <c r="AI160" s="136"/>
      <c r="AJ160" s="136"/>
      <c r="AK160" s="137"/>
      <c r="AL160" s="136" t="s">
        <v>292</v>
      </c>
      <c r="AM160" s="1"/>
      <c r="AN160" s="59"/>
      <c r="AO160" s="1" t="s">
        <v>293</v>
      </c>
      <c r="AP160" s="1"/>
      <c r="AQ160" s="1"/>
      <c r="AR160" s="67" t="s">
        <v>294</v>
      </c>
      <c r="AS160" s="68"/>
      <c r="AT160" s="93">
        <v>26</v>
      </c>
      <c r="AU160" s="1"/>
      <c r="AV160" s="63" t="s">
        <v>51</v>
      </c>
      <c r="AW160" s="64" t="s">
        <v>199</v>
      </c>
      <c r="AX160" s="64" t="s">
        <v>200</v>
      </c>
      <c r="AY160" s="64" t="s">
        <v>201</v>
      </c>
      <c r="AZ160" s="64" t="s">
        <v>202</v>
      </c>
      <c r="BA160" s="64" t="s">
        <v>203</v>
      </c>
      <c r="BB160" s="64" t="s">
        <v>204</v>
      </c>
      <c r="BC160" s="64" t="s">
        <v>205</v>
      </c>
      <c r="BD160" s="64" t="s">
        <v>295</v>
      </c>
      <c r="BE160" s="64" t="s">
        <v>207</v>
      </c>
      <c r="BF160" s="65" t="s">
        <v>208</v>
      </c>
      <c r="BG160" s="1"/>
      <c r="BH160" s="67"/>
      <c r="BI160" s="72">
        <f t="shared" si="32"/>
        <v>0</v>
      </c>
      <c r="BJ160" s="72">
        <f t="shared" si="32"/>
        <v>0</v>
      </c>
      <c r="BK160" s="72">
        <f t="shared" si="32"/>
        <v>0</v>
      </c>
      <c r="BL160" s="72">
        <f t="shared" si="31"/>
        <v>0</v>
      </c>
      <c r="BM160" s="72">
        <f t="shared" si="31"/>
        <v>0</v>
      </c>
      <c r="BN160" s="72">
        <f t="shared" si="31"/>
        <v>0</v>
      </c>
      <c r="BO160" s="72">
        <f t="shared" si="31"/>
        <v>0</v>
      </c>
      <c r="BP160" s="72">
        <f t="shared" si="31"/>
        <v>0</v>
      </c>
      <c r="BQ160" s="72">
        <f t="shared" si="31"/>
        <v>0</v>
      </c>
      <c r="BR160" s="73">
        <f t="shared" si="31"/>
        <v>0</v>
      </c>
      <c r="BS160" s="1"/>
      <c r="BT160" s="1"/>
      <c r="BU160" s="1"/>
      <c r="BV160" s="1"/>
      <c r="CM160">
        <v>2048</v>
      </c>
    </row>
    <row r="161" spans="31:91" customFormat="1" ht="13.5" customHeight="1">
      <c r="AE161" s="1"/>
      <c r="AF161" s="1"/>
      <c r="AG161" s="1"/>
      <c r="AH161" s="302" t="s">
        <v>296</v>
      </c>
      <c r="AI161" s="136"/>
      <c r="AJ161" s="136"/>
      <c r="AK161" s="137"/>
      <c r="AL161" s="136" t="s">
        <v>297</v>
      </c>
      <c r="AM161" s="1"/>
      <c r="AN161" s="59"/>
      <c r="AO161" s="1" t="s">
        <v>7</v>
      </c>
      <c r="AP161" s="1"/>
      <c r="AQ161" s="1"/>
      <c r="AR161" s="67" t="s">
        <v>298</v>
      </c>
      <c r="AS161" s="68"/>
      <c r="AT161" s="93">
        <v>27</v>
      </c>
      <c r="AU161" s="1"/>
      <c r="AV161" s="71"/>
      <c r="AW161" s="72" t="str">
        <f t="shared" ref="AW161:AW171" si="33">IF(AND(G65=$W$66,E65=$AL$183),J65,"0")</f>
        <v>0</v>
      </c>
      <c r="AX161" s="72" t="str">
        <f t="shared" ref="AX161:AX171" si="34">IF(AND(G65=$W$67,E65=$AL$183),J65,"0")</f>
        <v>0</v>
      </c>
      <c r="AY161" s="72" t="str">
        <f t="shared" ref="AY161:AY171" si="35">IF(AND(G65=$W$68,E65=$AL$183),J65,"0")</f>
        <v>0</v>
      </c>
      <c r="AZ161" s="72" t="str">
        <f t="shared" ref="AZ161:AZ171" si="36">IF(AND(G65=$W$69,E65=$AL$183),J65,"0")</f>
        <v>0</v>
      </c>
      <c r="BA161" s="72" t="str">
        <f>IF(AND(G65=$W$70,E65=$AL$183),J65,"0")</f>
        <v>0</v>
      </c>
      <c r="BB161" s="72" t="str">
        <f>IF(AND(G65=$W$71,E65=$AL$183),J65,"0")</f>
        <v>0</v>
      </c>
      <c r="BC161" s="72" t="str">
        <f>IF(AND(G65=$W$72,E65=$AL$183),J65,"0")</f>
        <v>0</v>
      </c>
      <c r="BD161" s="72" t="str">
        <f>IF(AND(G65=$W$73,E65=$AL$183),J65,"0")</f>
        <v>0</v>
      </c>
      <c r="BE161" s="72" t="str">
        <f>IF(AND(G65=$W$73,E65=$AL$183),J65,"0")</f>
        <v>0</v>
      </c>
      <c r="BF161" s="73" t="str">
        <f>IF(AND(G65=$W$74,E65=$AL$183),J65,"0")</f>
        <v>0</v>
      </c>
      <c r="BG161" s="1"/>
      <c r="BH161" s="78" t="s">
        <v>259</v>
      </c>
      <c r="BI161" s="82">
        <f>SUM(BI150+BI151+BI152+BI153+BI154+BI155+BI156+BI157+BI158+BI159)</f>
        <v>0</v>
      </c>
      <c r="BJ161" s="82">
        <f t="shared" ref="BJ161:BR161" si="37">SUM(BJ150+BJ151+BJ152+BJ153+BJ154+BJ155+BJ156+BJ157+BJ158+BJ159)</f>
        <v>0</v>
      </c>
      <c r="BK161" s="82">
        <f t="shared" si="37"/>
        <v>0</v>
      </c>
      <c r="BL161" s="82">
        <f t="shared" si="37"/>
        <v>0</v>
      </c>
      <c r="BM161" s="82">
        <f t="shared" si="37"/>
        <v>0</v>
      </c>
      <c r="BN161" s="82">
        <f t="shared" si="37"/>
        <v>0</v>
      </c>
      <c r="BO161" s="82">
        <f t="shared" si="37"/>
        <v>0</v>
      </c>
      <c r="BP161" s="82">
        <f t="shared" si="37"/>
        <v>0</v>
      </c>
      <c r="BQ161" s="82">
        <f t="shared" si="37"/>
        <v>1</v>
      </c>
      <c r="BR161" s="83">
        <f t="shared" si="37"/>
        <v>0</v>
      </c>
      <c r="BS161" s="1"/>
      <c r="BT161" s="1"/>
      <c r="BU161" s="1"/>
      <c r="BV161" s="1"/>
      <c r="CM161">
        <v>2049</v>
      </c>
    </row>
    <row r="162" spans="31:91" customFormat="1" ht="13.5" customHeight="1">
      <c r="AE162" s="1"/>
      <c r="AF162" s="1"/>
      <c r="AG162" s="1"/>
      <c r="AH162" s="300" t="s">
        <v>299</v>
      </c>
      <c r="AI162" s="136"/>
      <c r="AJ162" s="136"/>
      <c r="AK162" s="137"/>
      <c r="AL162" s="136" t="s">
        <v>300</v>
      </c>
      <c r="AM162" s="1"/>
      <c r="AN162" s="59"/>
      <c r="AO162" s="1" t="s">
        <v>301</v>
      </c>
      <c r="AP162" s="1"/>
      <c r="AQ162" s="1"/>
      <c r="AR162" s="67" t="s">
        <v>302</v>
      </c>
      <c r="AS162" s="68"/>
      <c r="AT162" s="93">
        <v>28</v>
      </c>
      <c r="AU162" s="1"/>
      <c r="AV162" s="71"/>
      <c r="AW162" s="72" t="str">
        <f t="shared" si="33"/>
        <v>0</v>
      </c>
      <c r="AX162" s="72" t="str">
        <f t="shared" si="34"/>
        <v>0</v>
      </c>
      <c r="AY162" s="72" t="str">
        <f t="shared" si="35"/>
        <v>0</v>
      </c>
      <c r="AZ162" s="72" t="str">
        <f t="shared" si="36"/>
        <v>0</v>
      </c>
      <c r="BA162" s="72" t="str">
        <f>IF(AND(G66=$W$70,E66=$AL$183),J66,"0")</f>
        <v>0</v>
      </c>
      <c r="BB162" s="72" t="str">
        <f>IF(AND(G66=$W$71,E66=$AL$183),J66,"0")</f>
        <v>0</v>
      </c>
      <c r="BC162" s="72" t="str">
        <f>IF(AND(G66=$W$72,E66=$AL$183),J66,"0")</f>
        <v>0</v>
      </c>
      <c r="BD162" s="72" t="str">
        <f>IF(AND(G66=$W$73,E66=$AL$183),J66,"0")</f>
        <v>0</v>
      </c>
      <c r="BE162" s="72" t="str">
        <f>IF(AND(G66=$W$73,E66=$AL$183),J66,"0")</f>
        <v>0</v>
      </c>
      <c r="BF162" s="73" t="str">
        <f>IF(AND(G66=$W$74,E66=$AL$183),J66,"0")</f>
        <v>0</v>
      </c>
      <c r="BG162" s="1"/>
      <c r="BH162" s="1" t="s">
        <v>303</v>
      </c>
      <c r="BI162" s="1"/>
      <c r="BJ162">
        <v>189</v>
      </c>
      <c r="BK162">
        <v>188</v>
      </c>
      <c r="BL162">
        <v>187</v>
      </c>
      <c r="BM162">
        <v>186</v>
      </c>
      <c r="BN162">
        <v>185</v>
      </c>
      <c r="BO162">
        <v>184</v>
      </c>
      <c r="BP162">
        <v>183</v>
      </c>
      <c r="BQ162">
        <v>182</v>
      </c>
      <c r="BR162">
        <v>181</v>
      </c>
      <c r="BS162">
        <v>180</v>
      </c>
      <c r="BT162">
        <v>179</v>
      </c>
      <c r="BU162">
        <v>178</v>
      </c>
      <c r="BV162">
        <v>177</v>
      </c>
      <c r="BW162">
        <v>176</v>
      </c>
      <c r="BX162">
        <v>175</v>
      </c>
      <c r="BY162">
        <v>174</v>
      </c>
      <c r="BZ162">
        <v>173</v>
      </c>
      <c r="CA162">
        <v>172</v>
      </c>
      <c r="CB162">
        <v>171</v>
      </c>
      <c r="CM162">
        <v>2050</v>
      </c>
    </row>
    <row r="163" spans="31:91" customFormat="1" ht="13.5" customHeight="1">
      <c r="AE163" s="1"/>
      <c r="AF163" s="1"/>
      <c r="AG163" s="1"/>
      <c r="AH163" s="303" t="s">
        <v>304</v>
      </c>
      <c r="AI163" s="135"/>
      <c r="AJ163" s="136"/>
      <c r="AK163" s="137"/>
      <c r="AL163" s="136" t="s">
        <v>305</v>
      </c>
      <c r="AM163" s="1"/>
      <c r="AN163" s="59"/>
      <c r="AO163" s="1" t="s">
        <v>306</v>
      </c>
      <c r="AP163" s="1"/>
      <c r="AQ163" s="1"/>
      <c r="AR163" s="67" t="s">
        <v>307</v>
      </c>
      <c r="AS163" s="68"/>
      <c r="AT163" s="93">
        <v>29</v>
      </c>
      <c r="AU163" s="1"/>
      <c r="AV163" s="71"/>
      <c r="AW163" s="72" t="str">
        <f t="shared" si="33"/>
        <v>0</v>
      </c>
      <c r="AX163" s="72" t="str">
        <f t="shared" si="34"/>
        <v>0</v>
      </c>
      <c r="AY163" s="72" t="str">
        <f t="shared" si="35"/>
        <v>0</v>
      </c>
      <c r="AZ163" s="72" t="str">
        <f t="shared" si="36"/>
        <v>0</v>
      </c>
      <c r="BA163" s="72" t="str">
        <f t="shared" ref="BA163:BA171" si="38">IF(AND(G67=$W$70,E67=$AL$183),J67,"0")</f>
        <v>0</v>
      </c>
      <c r="BB163" s="72" t="str">
        <f t="shared" ref="BB163:BB171" si="39">IF(AND(G67=$W$71,E67=$AL$183),J67,"0")</f>
        <v>0</v>
      </c>
      <c r="BC163" s="72" t="str">
        <f t="shared" ref="BC163:BC171" si="40">IF(AND(G67=$W$72,E67=$AL$183),J67,"0")</f>
        <v>0</v>
      </c>
      <c r="BD163" s="72" t="str">
        <f t="shared" ref="BD163:BD171" si="41">IF(AND(G67=$W$73,E67=$AL$183),J67,"0")</f>
        <v>0</v>
      </c>
      <c r="BE163" s="72" t="str">
        <f t="shared" ref="BE163:BE171" si="42">IF(AND(G67=$W$73,E67=$AL$183),J67,"0")</f>
        <v>0</v>
      </c>
      <c r="BF163" s="73" t="str">
        <f t="shared" ref="BF163:BF171" si="43">IF(AND(G67=$W$74,E67=$AL$183),J67,"0")</f>
        <v>0</v>
      </c>
      <c r="BG163" s="1"/>
      <c r="BH163" s="66" t="s">
        <v>308</v>
      </c>
      <c r="BI163" s="56"/>
      <c r="BJ163" s="115" t="s">
        <v>69</v>
      </c>
      <c r="BK163" s="115" t="s">
        <v>64</v>
      </c>
      <c r="BL163" s="56" t="s">
        <v>62</v>
      </c>
      <c r="BM163" s="56" t="s">
        <v>59</v>
      </c>
      <c r="BN163" s="56" t="s">
        <v>56</v>
      </c>
      <c r="BO163" s="56" t="s">
        <v>52</v>
      </c>
      <c r="BP163" s="56" t="s">
        <v>80</v>
      </c>
      <c r="BQ163" s="56" t="s">
        <v>78</v>
      </c>
      <c r="BR163" s="56" t="s">
        <v>309</v>
      </c>
      <c r="BS163" s="56" t="s">
        <v>75</v>
      </c>
      <c r="BT163" s="56" t="s">
        <v>310</v>
      </c>
      <c r="BU163" s="56" t="s">
        <v>311</v>
      </c>
      <c r="BV163" s="56" t="s">
        <v>312</v>
      </c>
      <c r="BW163" s="56" t="s">
        <v>313</v>
      </c>
      <c r="BX163" s="56" t="s">
        <v>314</v>
      </c>
      <c r="BY163" s="56" t="s">
        <v>315</v>
      </c>
      <c r="BZ163" s="56" t="s">
        <v>316</v>
      </c>
      <c r="CA163" s="56" t="s">
        <v>317</v>
      </c>
      <c r="CB163" s="57" t="s">
        <v>76</v>
      </c>
      <c r="CM163">
        <v>2051</v>
      </c>
    </row>
    <row r="164" spans="31:91" customFormat="1" ht="13.5" customHeight="1">
      <c r="AF164" s="1"/>
      <c r="AG164" s="1"/>
      <c r="AH164" s="302" t="s">
        <v>318</v>
      </c>
      <c r="AI164" s="135"/>
      <c r="AJ164" s="136"/>
      <c r="AK164" s="137"/>
      <c r="AL164" s="136" t="s">
        <v>319</v>
      </c>
      <c r="AM164" s="1"/>
      <c r="AN164" s="59"/>
      <c r="AO164" s="1"/>
      <c r="AP164" s="1"/>
      <c r="AQ164" s="1"/>
      <c r="AR164" s="67" t="s">
        <v>320</v>
      </c>
      <c r="AS164" s="68"/>
      <c r="AT164" s="93">
        <v>30</v>
      </c>
      <c r="AU164" s="1"/>
      <c r="AV164" s="71"/>
      <c r="AW164" s="72" t="str">
        <f t="shared" si="33"/>
        <v>0</v>
      </c>
      <c r="AX164" s="72" t="str">
        <f t="shared" si="34"/>
        <v>0</v>
      </c>
      <c r="AY164" s="72" t="str">
        <f t="shared" si="35"/>
        <v>0</v>
      </c>
      <c r="AZ164" s="72" t="str">
        <f t="shared" si="36"/>
        <v>0</v>
      </c>
      <c r="BA164" s="72" t="str">
        <f t="shared" si="38"/>
        <v>0</v>
      </c>
      <c r="BB164" s="72" t="str">
        <f t="shared" si="39"/>
        <v>0</v>
      </c>
      <c r="BC164" s="72" t="str">
        <f t="shared" si="40"/>
        <v>0</v>
      </c>
      <c r="BD164" s="72" t="str">
        <f t="shared" si="41"/>
        <v>0</v>
      </c>
      <c r="BE164" s="72" t="str">
        <f t="shared" si="42"/>
        <v>0</v>
      </c>
      <c r="BF164" s="73" t="str">
        <f t="shared" si="43"/>
        <v>0</v>
      </c>
      <c r="BG164" s="1"/>
      <c r="BH164" s="67"/>
      <c r="BI164" s="1"/>
      <c r="BJ164" s="161" t="str">
        <f>IF(AND(G65=$W$66,K65=$AO$189),J65,"0")</f>
        <v>0</v>
      </c>
      <c r="BK164" s="161" t="str">
        <f>IF(AND(G65=$W$66,K65=$AO$188),J65,"0")</f>
        <v>0</v>
      </c>
      <c r="BL164" s="161" t="str">
        <f>IF(AND(G65=$W$66,K65=$AO$187),J65,"0")</f>
        <v>0</v>
      </c>
      <c r="BM164" s="161" t="str">
        <f>IF(AND(G65=$W$66,K65=$AO$186),J65,"0")</f>
        <v>0</v>
      </c>
      <c r="BN164" s="161" t="str">
        <f>IF(AND(G65=$W$66,K65=$AO$185),J65,"0")</f>
        <v>0</v>
      </c>
      <c r="BO164" s="161" t="str">
        <f>IF(AND(G65=$W$66,K65=$AO$184),J65,"0")</f>
        <v>0</v>
      </c>
      <c r="BP164" s="161" t="str">
        <f>IF(AND(G65=$W$66,K65=$AO$183),J65,"0")</f>
        <v>0</v>
      </c>
      <c r="BQ164" s="161" t="str">
        <f>IF(AND(G65=$W$66,K65=$AO$182),J65,"0")</f>
        <v>0</v>
      </c>
      <c r="BR164" s="161" t="str">
        <f>IF(AND(G65=$W$66,K65=$AO$181),J65,"0")</f>
        <v>0</v>
      </c>
      <c r="BS164" s="161" t="str">
        <f>IF(AND(G65=$W$66,K65=$AO$180),J65,"0")</f>
        <v>0</v>
      </c>
      <c r="BT164" s="161" t="str">
        <f>IF(AND(G65=$W$66,K65=$AO$179),J65,"0")</f>
        <v>0</v>
      </c>
      <c r="BU164" s="161" t="str">
        <f>IF(AND(G65=$W$66,K65=$AO$178),J65,"0")</f>
        <v>0</v>
      </c>
      <c r="BV164" s="161" t="str">
        <f>IF(AND(G65=$W$66,K65=$AO$177),J65,"0")</f>
        <v>0</v>
      </c>
      <c r="BW164" s="161" t="str">
        <f>IF(AND(G65=$W$66,K65=$AO$176),J65,"0")</f>
        <v>0</v>
      </c>
      <c r="BX164" s="339" t="str">
        <f>IF(AND(G65=$W$66,K65=$AO$175),J65,"0")</f>
        <v>0</v>
      </c>
      <c r="BY164" s="339" t="str">
        <f>IF(AND(G65=$W$66,K65=$AO$174),J65,"0")</f>
        <v>0</v>
      </c>
      <c r="BZ164" s="339" t="str">
        <f>IF(AND(G65=$W$66,K65=$AO$173),J65,"0")</f>
        <v>0</v>
      </c>
      <c r="CA164" s="161" t="str">
        <f>IF(AND(G65=$W$66,K65=$AO$172),J65,"0")</f>
        <v>0</v>
      </c>
      <c r="CB164" s="340" t="str">
        <f>IF(AND(G65=$W$66,K65=$AO$171),J65,"0")</f>
        <v>0</v>
      </c>
      <c r="CM164">
        <v>2052</v>
      </c>
    </row>
    <row r="165" spans="31:91" customFormat="1" ht="13.5" customHeight="1">
      <c r="AF165" s="1"/>
      <c r="AG165" s="1"/>
      <c r="AH165" s="302" t="s">
        <v>321</v>
      </c>
      <c r="AI165" s="136"/>
      <c r="AJ165" s="136"/>
      <c r="AK165" s="137"/>
      <c r="AL165" s="136" t="s">
        <v>322</v>
      </c>
      <c r="AM165" s="1"/>
      <c r="AN165" s="59"/>
      <c r="AO165" s="1" t="s">
        <v>323</v>
      </c>
      <c r="AP165" s="1"/>
      <c r="AQ165" s="1"/>
      <c r="AR165" s="67" t="s">
        <v>324</v>
      </c>
      <c r="AS165" s="68"/>
      <c r="AT165" s="93">
        <v>31</v>
      </c>
      <c r="AU165" s="1"/>
      <c r="AV165" s="71"/>
      <c r="AW165" s="72" t="str">
        <f t="shared" si="33"/>
        <v>0</v>
      </c>
      <c r="AX165" s="72" t="str">
        <f t="shared" si="34"/>
        <v>0</v>
      </c>
      <c r="AY165" s="72" t="str">
        <f t="shared" si="35"/>
        <v>0</v>
      </c>
      <c r="AZ165" s="72" t="str">
        <f t="shared" si="36"/>
        <v>0</v>
      </c>
      <c r="BA165" s="72" t="str">
        <f t="shared" si="38"/>
        <v>0</v>
      </c>
      <c r="BB165" s="72" t="str">
        <f t="shared" si="39"/>
        <v>0</v>
      </c>
      <c r="BC165" s="72" t="str">
        <f t="shared" si="40"/>
        <v>0</v>
      </c>
      <c r="BD165" s="72" t="str">
        <f t="shared" si="41"/>
        <v>0</v>
      </c>
      <c r="BE165" s="72" t="str">
        <f t="shared" si="42"/>
        <v>0</v>
      </c>
      <c r="BF165" s="73" t="str">
        <f t="shared" si="43"/>
        <v>0</v>
      </c>
      <c r="BG165" s="1"/>
      <c r="BH165" s="67"/>
      <c r="BI165" s="1"/>
      <c r="BJ165" s="161" t="str">
        <f t="shared" ref="BJ165:BJ174" si="44">IF(AND(G66=$W$66,K66=$AO$189),J66,"0")</f>
        <v>0</v>
      </c>
      <c r="BK165" s="161" t="str">
        <f t="shared" ref="BK165:BK174" si="45">IF(AND(G66=$W$66,K66=$AO$188),J66,"0")</f>
        <v>0</v>
      </c>
      <c r="BL165" s="161" t="str">
        <f t="shared" ref="BL165:BL174" si="46">IF(AND(G66=$W$66,K66=$AO$187),J66,"0")</f>
        <v>0</v>
      </c>
      <c r="BM165" s="161" t="str">
        <f t="shared" ref="BM165:BM174" si="47">IF(AND(G66=$W$66,K66=$AO$186),J66,"0")</f>
        <v>0</v>
      </c>
      <c r="BN165" s="161" t="str">
        <f t="shared" ref="BN165:BN174" si="48">IF(AND(G66=$W$66,K66=$AO$185),J66,"0")</f>
        <v>0</v>
      </c>
      <c r="BO165" s="161" t="str">
        <f t="shared" ref="BO165:BO174" si="49">IF(AND(G66=$W$66,K66=$AO$184),J66,"0")</f>
        <v>0</v>
      </c>
      <c r="BP165" s="161" t="str">
        <f t="shared" ref="BP165:BP174" si="50">IF(AND(G66=$W$66,K66=$AO$183),J66,"0")</f>
        <v>0</v>
      </c>
      <c r="BQ165" s="161" t="str">
        <f t="shared" ref="BQ165:BQ174" si="51">IF(AND(G66=$W$66,K66=$AO$182),J66,"0")</f>
        <v>0</v>
      </c>
      <c r="BR165" s="161" t="str">
        <f t="shared" ref="BR165:BR174" si="52">IF(AND(G66=$W$66,K66=$AO$181),J66,"0")</f>
        <v>0</v>
      </c>
      <c r="BS165" s="161" t="str">
        <f t="shared" ref="BS165:BS174" si="53">IF(AND(G66=$W$66,K66=$AO$180),J66,"0")</f>
        <v>0</v>
      </c>
      <c r="BT165" s="161" t="str">
        <f t="shared" ref="BT165:BT174" si="54">IF(AND(G66=$W$66,K66=$AO$179),J66,"0")</f>
        <v>0</v>
      </c>
      <c r="BU165" s="161" t="str">
        <f t="shared" ref="BU165:BU174" si="55">IF(AND(G66=$W$66,K66=$AO$178),J66,"0")</f>
        <v>0</v>
      </c>
      <c r="BV165" s="161" t="str">
        <f t="shared" ref="BV165:BV174" si="56">IF(AND(G66=$W$66,K66=$AO$177),J66,"0")</f>
        <v>0</v>
      </c>
      <c r="BW165" s="161" t="str">
        <f t="shared" ref="BW165:BW174" si="57">IF(AND(G66=$W$66,K66=$AO$176),J66,"0")</f>
        <v>0</v>
      </c>
      <c r="BX165" s="339" t="str">
        <f t="shared" ref="BX165:BX174" si="58">IF(AND(G66=$W$66,K66=$AO$175),J66,"0")</f>
        <v>0</v>
      </c>
      <c r="BY165" s="339" t="str">
        <f t="shared" ref="BY165:BY174" si="59">IF(AND(G66=$W$66,K66=$AO$174),J66,"0")</f>
        <v>0</v>
      </c>
      <c r="BZ165" s="339" t="str">
        <f t="shared" ref="BZ165:BZ174" si="60">IF(AND(G66=$W$66,K66=$AO$173),J66,"0")</f>
        <v>0</v>
      </c>
      <c r="CA165" s="161" t="str">
        <f t="shared" ref="CA165:CA174" si="61">IF(AND(G66=$W$66,K66=$AO$172),J66,"0")</f>
        <v>0</v>
      </c>
      <c r="CB165" s="340" t="str">
        <f t="shared" ref="CB165:CB174" si="62">IF(AND(G66=$W$66,K66=$AO$171),J66,"0")</f>
        <v>0</v>
      </c>
      <c r="CM165">
        <v>2053</v>
      </c>
    </row>
    <row r="166" spans="31:91" customFormat="1" ht="13.5" customHeight="1">
      <c r="AF166" s="1"/>
      <c r="AG166" s="1"/>
      <c r="AH166" s="302" t="s">
        <v>325</v>
      </c>
      <c r="AJ166" s="136"/>
      <c r="AK166" s="137"/>
      <c r="AL166" s="136" t="s">
        <v>326</v>
      </c>
      <c r="AM166" s="1"/>
      <c r="AN166" s="59"/>
      <c r="AO166" s="1" t="s">
        <v>327</v>
      </c>
      <c r="AP166" s="1"/>
      <c r="AQ166" s="1"/>
      <c r="AR166" s="67" t="s">
        <v>328</v>
      </c>
      <c r="AS166" s="68"/>
      <c r="AT166" s="93">
        <v>32</v>
      </c>
      <c r="AU166" s="1"/>
      <c r="AV166" s="71"/>
      <c r="AW166" s="72" t="str">
        <f t="shared" si="33"/>
        <v>0</v>
      </c>
      <c r="AX166" s="72" t="str">
        <f t="shared" si="34"/>
        <v>0</v>
      </c>
      <c r="AY166" s="72" t="str">
        <f t="shared" si="35"/>
        <v>0</v>
      </c>
      <c r="AZ166" s="72" t="str">
        <f t="shared" si="36"/>
        <v>0</v>
      </c>
      <c r="BA166" s="72" t="str">
        <f t="shared" si="38"/>
        <v>0</v>
      </c>
      <c r="BB166" s="72" t="str">
        <f t="shared" si="39"/>
        <v>0</v>
      </c>
      <c r="BC166" s="72" t="str">
        <f t="shared" si="40"/>
        <v>0</v>
      </c>
      <c r="BD166" s="72" t="str">
        <f t="shared" si="41"/>
        <v>0</v>
      </c>
      <c r="BE166" s="72" t="str">
        <f t="shared" si="42"/>
        <v>0</v>
      </c>
      <c r="BF166" s="73" t="str">
        <f t="shared" si="43"/>
        <v>0</v>
      </c>
      <c r="BG166" s="1"/>
      <c r="BH166" s="67"/>
      <c r="BI166" s="1"/>
      <c r="BJ166" s="161" t="str">
        <f t="shared" si="44"/>
        <v>0</v>
      </c>
      <c r="BK166" s="161" t="str">
        <f t="shared" si="45"/>
        <v>0</v>
      </c>
      <c r="BL166" s="161" t="str">
        <f t="shared" si="46"/>
        <v>0</v>
      </c>
      <c r="BM166" s="161" t="str">
        <f t="shared" si="47"/>
        <v>0</v>
      </c>
      <c r="BN166" s="161" t="str">
        <f t="shared" si="48"/>
        <v>0</v>
      </c>
      <c r="BO166" s="161" t="str">
        <f t="shared" si="49"/>
        <v>0</v>
      </c>
      <c r="BP166" s="161" t="str">
        <f t="shared" si="50"/>
        <v>0</v>
      </c>
      <c r="BQ166" s="161" t="str">
        <f t="shared" si="51"/>
        <v>0</v>
      </c>
      <c r="BR166" s="161" t="str">
        <f t="shared" si="52"/>
        <v>0</v>
      </c>
      <c r="BS166" s="161" t="str">
        <f t="shared" si="53"/>
        <v>0</v>
      </c>
      <c r="BT166" s="161" t="str">
        <f t="shared" si="54"/>
        <v>0</v>
      </c>
      <c r="BU166" s="161" t="str">
        <f t="shared" si="55"/>
        <v>0</v>
      </c>
      <c r="BV166" s="161" t="str">
        <f t="shared" si="56"/>
        <v>0</v>
      </c>
      <c r="BW166" s="161" t="str">
        <f t="shared" si="57"/>
        <v>0</v>
      </c>
      <c r="BX166" s="339" t="str">
        <f t="shared" si="58"/>
        <v>0</v>
      </c>
      <c r="BY166" s="339" t="str">
        <f t="shared" si="59"/>
        <v>0</v>
      </c>
      <c r="BZ166" s="339" t="str">
        <f t="shared" si="60"/>
        <v>0</v>
      </c>
      <c r="CA166" s="161" t="str">
        <f t="shared" si="61"/>
        <v>0</v>
      </c>
      <c r="CB166" s="340" t="str">
        <f t="shared" si="62"/>
        <v>0</v>
      </c>
      <c r="CM166">
        <v>2054</v>
      </c>
    </row>
    <row r="167" spans="31:91" customFormat="1" ht="13.5" customHeight="1">
      <c r="AF167" s="1"/>
      <c r="AG167" s="1"/>
      <c r="AH167" s="302" t="s">
        <v>329</v>
      </c>
      <c r="AI167" s="136"/>
      <c r="AJ167" s="135"/>
      <c r="AK167" s="304"/>
      <c r="AL167" s="136" t="s">
        <v>330</v>
      </c>
      <c r="AM167" s="1"/>
      <c r="AN167" s="59"/>
      <c r="AO167" s="1" t="s">
        <v>331</v>
      </c>
      <c r="AP167" s="1"/>
      <c r="AQ167" s="1"/>
      <c r="AR167" s="67" t="s">
        <v>332</v>
      </c>
      <c r="AS167" s="68"/>
      <c r="AT167" s="93">
        <v>33</v>
      </c>
      <c r="AU167" s="1"/>
      <c r="AV167" s="71"/>
      <c r="AW167" s="72" t="str">
        <f t="shared" si="33"/>
        <v>0</v>
      </c>
      <c r="AX167" s="72" t="str">
        <f t="shared" si="34"/>
        <v>0</v>
      </c>
      <c r="AY167" s="72" t="str">
        <f t="shared" si="35"/>
        <v>0</v>
      </c>
      <c r="AZ167" s="72" t="str">
        <f t="shared" si="36"/>
        <v>0</v>
      </c>
      <c r="BA167" s="72" t="str">
        <f t="shared" si="38"/>
        <v>0</v>
      </c>
      <c r="BB167" s="72" t="str">
        <f t="shared" si="39"/>
        <v>0</v>
      </c>
      <c r="BC167" s="72" t="str">
        <f t="shared" si="40"/>
        <v>0</v>
      </c>
      <c r="BD167" s="72" t="str">
        <f t="shared" si="41"/>
        <v>0</v>
      </c>
      <c r="BE167" s="72" t="str">
        <f t="shared" si="42"/>
        <v>0</v>
      </c>
      <c r="BF167" s="73" t="str">
        <f t="shared" si="43"/>
        <v>0</v>
      </c>
      <c r="BG167" s="1"/>
      <c r="BH167" s="67"/>
      <c r="BI167" s="1"/>
      <c r="BJ167" s="161" t="str">
        <f t="shared" si="44"/>
        <v>0</v>
      </c>
      <c r="BK167" s="161" t="str">
        <f t="shared" si="45"/>
        <v>0</v>
      </c>
      <c r="BL167" s="161" t="str">
        <f t="shared" si="46"/>
        <v>0</v>
      </c>
      <c r="BM167" s="161" t="str">
        <f t="shared" si="47"/>
        <v>0</v>
      </c>
      <c r="BN167" s="161" t="str">
        <f t="shared" si="48"/>
        <v>0</v>
      </c>
      <c r="BO167" s="161" t="str">
        <f t="shared" si="49"/>
        <v>0</v>
      </c>
      <c r="BP167" s="161" t="str">
        <f t="shared" si="50"/>
        <v>0</v>
      </c>
      <c r="BQ167" s="161" t="str">
        <f t="shared" si="51"/>
        <v>0</v>
      </c>
      <c r="BR167" s="161" t="str">
        <f t="shared" si="52"/>
        <v>0</v>
      </c>
      <c r="BS167" s="161" t="str">
        <f t="shared" si="53"/>
        <v>0</v>
      </c>
      <c r="BT167" s="161" t="str">
        <f t="shared" si="54"/>
        <v>0</v>
      </c>
      <c r="BU167" s="161" t="str">
        <f t="shared" si="55"/>
        <v>0</v>
      </c>
      <c r="BV167" s="161" t="str">
        <f t="shared" si="56"/>
        <v>0</v>
      </c>
      <c r="BW167" s="161" t="str">
        <f t="shared" si="57"/>
        <v>0</v>
      </c>
      <c r="BX167" s="339" t="str">
        <f t="shared" si="58"/>
        <v>0</v>
      </c>
      <c r="BY167" s="339" t="str">
        <f t="shared" si="59"/>
        <v>0</v>
      </c>
      <c r="BZ167" s="339" t="str">
        <f t="shared" si="60"/>
        <v>0</v>
      </c>
      <c r="CA167" s="161" t="str">
        <f t="shared" si="61"/>
        <v>0</v>
      </c>
      <c r="CB167" s="340" t="str">
        <f t="shared" si="62"/>
        <v>0</v>
      </c>
      <c r="CM167">
        <v>2055</v>
      </c>
    </row>
    <row r="168" spans="31:91" customFormat="1" ht="13.5" customHeight="1">
      <c r="AF168" s="1"/>
      <c r="AG168" s="1"/>
      <c r="AH168" s="300" t="s">
        <v>333</v>
      </c>
      <c r="AI168" s="136"/>
      <c r="AJ168" s="135"/>
      <c r="AK168" s="304"/>
      <c r="AL168" s="136" t="s">
        <v>334</v>
      </c>
      <c r="AM168" s="1"/>
      <c r="AN168" s="59"/>
      <c r="AO168" s="1" t="s">
        <v>335</v>
      </c>
      <c r="AP168" s="1"/>
      <c r="AQ168" s="1"/>
      <c r="AR168" s="67" t="s">
        <v>336</v>
      </c>
      <c r="AS168" s="68"/>
      <c r="AT168" s="93">
        <v>34</v>
      </c>
      <c r="AU168" s="1"/>
      <c r="AV168" s="71"/>
      <c r="AW168" s="72" t="str">
        <f t="shared" si="33"/>
        <v>0</v>
      </c>
      <c r="AX168" s="72" t="str">
        <f t="shared" si="34"/>
        <v>0</v>
      </c>
      <c r="AY168" s="72" t="str">
        <f t="shared" si="35"/>
        <v>0</v>
      </c>
      <c r="AZ168" s="72" t="str">
        <f t="shared" si="36"/>
        <v>0</v>
      </c>
      <c r="BA168" s="72" t="str">
        <f t="shared" si="38"/>
        <v>0</v>
      </c>
      <c r="BB168" s="72" t="str">
        <f t="shared" si="39"/>
        <v>0</v>
      </c>
      <c r="BC168" s="72" t="str">
        <f t="shared" si="40"/>
        <v>0</v>
      </c>
      <c r="BD168" s="72" t="str">
        <f t="shared" si="41"/>
        <v>0</v>
      </c>
      <c r="BE168" s="72" t="str">
        <f t="shared" si="42"/>
        <v>0</v>
      </c>
      <c r="BF168" s="73" t="str">
        <f t="shared" si="43"/>
        <v>0</v>
      </c>
      <c r="BG168" s="1"/>
      <c r="BH168" s="67"/>
      <c r="BI168" s="1"/>
      <c r="BJ168" s="161" t="str">
        <f t="shared" si="44"/>
        <v>0</v>
      </c>
      <c r="BK168" s="161" t="str">
        <f t="shared" si="45"/>
        <v>0</v>
      </c>
      <c r="BL168" s="161" t="str">
        <f t="shared" si="46"/>
        <v>0</v>
      </c>
      <c r="BM168" s="161" t="str">
        <f t="shared" si="47"/>
        <v>0</v>
      </c>
      <c r="BN168" s="161" t="str">
        <f t="shared" si="48"/>
        <v>0</v>
      </c>
      <c r="BO168" s="161" t="str">
        <f t="shared" si="49"/>
        <v>0</v>
      </c>
      <c r="BP168" s="161" t="str">
        <f t="shared" si="50"/>
        <v>0</v>
      </c>
      <c r="BQ168" s="161" t="str">
        <f t="shared" si="51"/>
        <v>0</v>
      </c>
      <c r="BR168" s="161" t="str">
        <f t="shared" si="52"/>
        <v>0</v>
      </c>
      <c r="BS168" s="161" t="str">
        <f t="shared" si="53"/>
        <v>0</v>
      </c>
      <c r="BT168" s="161" t="str">
        <f t="shared" si="54"/>
        <v>0</v>
      </c>
      <c r="BU168" s="161" t="str">
        <f t="shared" si="55"/>
        <v>0</v>
      </c>
      <c r="BV168" s="161" t="str">
        <f t="shared" si="56"/>
        <v>0</v>
      </c>
      <c r="BW168" s="161" t="str">
        <f t="shared" si="57"/>
        <v>0</v>
      </c>
      <c r="BX168" s="339" t="str">
        <f t="shared" si="58"/>
        <v>0</v>
      </c>
      <c r="BY168" s="339" t="str">
        <f t="shared" si="59"/>
        <v>0</v>
      </c>
      <c r="BZ168" s="339" t="str">
        <f t="shared" si="60"/>
        <v>0</v>
      </c>
      <c r="CA168" s="161" t="str">
        <f t="shared" si="61"/>
        <v>0</v>
      </c>
      <c r="CB168" s="340" t="str">
        <f t="shared" si="62"/>
        <v>0</v>
      </c>
      <c r="CM168">
        <v>2056</v>
      </c>
    </row>
    <row r="169" spans="31:91" customFormat="1" ht="13.5" customHeight="1">
      <c r="AF169" s="1"/>
      <c r="AG169" s="1"/>
      <c r="AH169" s="302" t="s">
        <v>337</v>
      </c>
      <c r="AI169" s="136"/>
      <c r="AJ169" s="135"/>
      <c r="AK169" s="304"/>
      <c r="AL169" s="136" t="s">
        <v>338</v>
      </c>
      <c r="AM169" s="1"/>
      <c r="AN169" s="59"/>
      <c r="AO169" s="1" t="s">
        <v>339</v>
      </c>
      <c r="AP169" s="1"/>
      <c r="AQ169" s="1"/>
      <c r="AR169" s="67" t="s">
        <v>340</v>
      </c>
      <c r="AS169" s="68"/>
      <c r="AT169" s="93">
        <v>35</v>
      </c>
      <c r="AU169" s="1"/>
      <c r="AV169" s="71"/>
      <c r="AW169" s="72" t="str">
        <f t="shared" si="33"/>
        <v>0</v>
      </c>
      <c r="AX169" s="72" t="str">
        <f t="shared" si="34"/>
        <v>0</v>
      </c>
      <c r="AY169" s="72" t="str">
        <f t="shared" si="35"/>
        <v>0</v>
      </c>
      <c r="AZ169" s="72" t="str">
        <f t="shared" si="36"/>
        <v>0</v>
      </c>
      <c r="BA169" s="72" t="str">
        <f t="shared" si="38"/>
        <v>0</v>
      </c>
      <c r="BB169" s="72" t="str">
        <f t="shared" si="39"/>
        <v>0</v>
      </c>
      <c r="BC169" s="72" t="str">
        <f t="shared" si="40"/>
        <v>0</v>
      </c>
      <c r="BD169" s="72" t="str">
        <f t="shared" si="41"/>
        <v>0</v>
      </c>
      <c r="BE169" s="72" t="str">
        <f t="shared" si="42"/>
        <v>0</v>
      </c>
      <c r="BF169" s="73" t="str">
        <f t="shared" si="43"/>
        <v>0</v>
      </c>
      <c r="BG169" s="1"/>
      <c r="BH169" s="67"/>
      <c r="BI169" s="1"/>
      <c r="BJ169" s="161" t="str">
        <f t="shared" si="44"/>
        <v>0</v>
      </c>
      <c r="BK169" s="161" t="str">
        <f t="shared" si="45"/>
        <v>0</v>
      </c>
      <c r="BL169" s="161" t="str">
        <f t="shared" si="46"/>
        <v>0</v>
      </c>
      <c r="BM169" s="161" t="str">
        <f t="shared" si="47"/>
        <v>0</v>
      </c>
      <c r="BN169" s="161" t="str">
        <f t="shared" si="48"/>
        <v>0</v>
      </c>
      <c r="BO169" s="161" t="str">
        <f t="shared" si="49"/>
        <v>0</v>
      </c>
      <c r="BP169" s="161" t="str">
        <f t="shared" si="50"/>
        <v>0</v>
      </c>
      <c r="BQ169" s="161" t="str">
        <f t="shared" si="51"/>
        <v>0</v>
      </c>
      <c r="BR169" s="161" t="str">
        <f t="shared" si="52"/>
        <v>0</v>
      </c>
      <c r="BS169" s="161" t="str">
        <f t="shared" si="53"/>
        <v>0</v>
      </c>
      <c r="BT169" s="161" t="str">
        <f t="shared" si="54"/>
        <v>0</v>
      </c>
      <c r="BU169" s="161" t="str">
        <f t="shared" si="55"/>
        <v>0</v>
      </c>
      <c r="BV169" s="161" t="str">
        <f t="shared" si="56"/>
        <v>0</v>
      </c>
      <c r="BW169" s="161" t="str">
        <f t="shared" si="57"/>
        <v>0</v>
      </c>
      <c r="BX169" s="339" t="str">
        <f t="shared" si="58"/>
        <v>0</v>
      </c>
      <c r="BY169" s="339" t="str">
        <f t="shared" si="59"/>
        <v>0</v>
      </c>
      <c r="BZ169" s="339" t="str">
        <f t="shared" si="60"/>
        <v>0</v>
      </c>
      <c r="CA169" s="161" t="str">
        <f t="shared" si="61"/>
        <v>0</v>
      </c>
      <c r="CB169" s="340" t="str">
        <f t="shared" si="62"/>
        <v>0</v>
      </c>
      <c r="CM169">
        <v>2057</v>
      </c>
    </row>
    <row r="170" spans="31:91" customFormat="1" ht="13.5" customHeight="1">
      <c r="AF170" s="1"/>
      <c r="AG170" s="1"/>
      <c r="AH170" s="300" t="s">
        <v>341</v>
      </c>
      <c r="AI170" s="136"/>
      <c r="AJ170" s="135"/>
      <c r="AK170" s="304"/>
      <c r="AL170" s="136" t="s">
        <v>342</v>
      </c>
      <c r="AM170" s="1"/>
      <c r="AN170" s="59"/>
      <c r="AO170" s="330"/>
      <c r="AP170" s="53"/>
      <c r="AQ170" s="84"/>
      <c r="AR170" s="67" t="s">
        <v>343</v>
      </c>
      <c r="AS170" s="68"/>
      <c r="AT170" s="93">
        <v>36</v>
      </c>
      <c r="AU170" s="1"/>
      <c r="AV170" s="71"/>
      <c r="AW170" s="72" t="str">
        <f t="shared" si="33"/>
        <v>0</v>
      </c>
      <c r="AX170" s="72" t="str">
        <f t="shared" si="34"/>
        <v>0</v>
      </c>
      <c r="AY170" s="72" t="str">
        <f t="shared" si="35"/>
        <v>0</v>
      </c>
      <c r="AZ170" s="72" t="str">
        <f t="shared" si="36"/>
        <v>0</v>
      </c>
      <c r="BA170" s="72" t="str">
        <f t="shared" si="38"/>
        <v>0</v>
      </c>
      <c r="BB170" s="72" t="str">
        <f t="shared" si="39"/>
        <v>0</v>
      </c>
      <c r="BC170" s="72" t="str">
        <f t="shared" si="40"/>
        <v>0</v>
      </c>
      <c r="BD170" s="72" t="str">
        <f t="shared" si="41"/>
        <v>0</v>
      </c>
      <c r="BE170" s="72" t="str">
        <f t="shared" si="42"/>
        <v>0</v>
      </c>
      <c r="BF170" s="73" t="str">
        <f t="shared" si="43"/>
        <v>0</v>
      </c>
      <c r="BG170" s="1"/>
      <c r="BH170" s="67"/>
      <c r="BI170" s="1"/>
      <c r="BJ170" s="161" t="str">
        <f t="shared" si="44"/>
        <v>0</v>
      </c>
      <c r="BK170" s="161" t="str">
        <f t="shared" si="45"/>
        <v>0</v>
      </c>
      <c r="BL170" s="161" t="str">
        <f t="shared" si="46"/>
        <v>0</v>
      </c>
      <c r="BM170" s="161" t="str">
        <f t="shared" si="47"/>
        <v>0</v>
      </c>
      <c r="BN170" s="161" t="str">
        <f t="shared" si="48"/>
        <v>0</v>
      </c>
      <c r="BO170" s="161" t="str">
        <f t="shared" si="49"/>
        <v>0</v>
      </c>
      <c r="BP170" s="161" t="str">
        <f t="shared" si="50"/>
        <v>0</v>
      </c>
      <c r="BQ170" s="161" t="str">
        <f t="shared" si="51"/>
        <v>0</v>
      </c>
      <c r="BR170" s="161" t="str">
        <f t="shared" si="52"/>
        <v>0</v>
      </c>
      <c r="BS170" s="161" t="str">
        <f t="shared" si="53"/>
        <v>0</v>
      </c>
      <c r="BT170" s="161" t="str">
        <f t="shared" si="54"/>
        <v>0</v>
      </c>
      <c r="BU170" s="161" t="str">
        <f t="shared" si="55"/>
        <v>0</v>
      </c>
      <c r="BV170" s="161" t="str">
        <f t="shared" si="56"/>
        <v>0</v>
      </c>
      <c r="BW170" s="161" t="str">
        <f t="shared" si="57"/>
        <v>0</v>
      </c>
      <c r="BX170" s="339" t="str">
        <f t="shared" si="58"/>
        <v>0</v>
      </c>
      <c r="BY170" s="339" t="str">
        <f t="shared" si="59"/>
        <v>0</v>
      </c>
      <c r="BZ170" s="339" t="str">
        <f t="shared" si="60"/>
        <v>0</v>
      </c>
      <c r="CA170" s="161" t="str">
        <f t="shared" si="61"/>
        <v>0</v>
      </c>
      <c r="CB170" s="340" t="str">
        <f t="shared" si="62"/>
        <v>0</v>
      </c>
      <c r="CM170">
        <v>2058</v>
      </c>
    </row>
    <row r="171" spans="31:91" customFormat="1" ht="13.5" customHeight="1">
      <c r="AF171" s="1"/>
      <c r="AG171" s="1"/>
      <c r="AH171" s="302" t="s">
        <v>344</v>
      </c>
      <c r="AI171" s="136"/>
      <c r="AJ171" s="135"/>
      <c r="AK171" s="304"/>
      <c r="AL171" s="136" t="s">
        <v>345</v>
      </c>
      <c r="AM171" s="1"/>
      <c r="AN171" s="1"/>
      <c r="AO171" s="67" t="s">
        <v>76</v>
      </c>
      <c r="AP171" s="1"/>
      <c r="AQ171" s="68"/>
      <c r="AR171" s="67" t="s">
        <v>346</v>
      </c>
      <c r="AS171" s="68"/>
      <c r="AT171" s="93">
        <v>37</v>
      </c>
      <c r="AU171" s="1"/>
      <c r="AV171" s="71"/>
      <c r="AW171" s="72" t="str">
        <f t="shared" si="33"/>
        <v>0</v>
      </c>
      <c r="AX171" s="72" t="str">
        <f t="shared" si="34"/>
        <v>0</v>
      </c>
      <c r="AY171" s="72" t="str">
        <f t="shared" si="35"/>
        <v>0</v>
      </c>
      <c r="AZ171" s="72" t="str">
        <f t="shared" si="36"/>
        <v>0</v>
      </c>
      <c r="BA171" s="72" t="str">
        <f t="shared" si="38"/>
        <v>0</v>
      </c>
      <c r="BB171" s="72" t="str">
        <f t="shared" si="39"/>
        <v>0</v>
      </c>
      <c r="BC171" s="72" t="str">
        <f t="shared" si="40"/>
        <v>0</v>
      </c>
      <c r="BD171" s="72" t="str">
        <f t="shared" si="41"/>
        <v>0</v>
      </c>
      <c r="BE171" s="72" t="str">
        <f t="shared" si="42"/>
        <v>0</v>
      </c>
      <c r="BF171" s="73" t="str">
        <f t="shared" si="43"/>
        <v>0</v>
      </c>
      <c r="BG171" s="1"/>
      <c r="BH171" s="67"/>
      <c r="BI171" s="1"/>
      <c r="BJ171" s="161" t="str">
        <f t="shared" si="44"/>
        <v>0</v>
      </c>
      <c r="BK171" s="161" t="str">
        <f t="shared" si="45"/>
        <v>0</v>
      </c>
      <c r="BL171" s="161" t="str">
        <f t="shared" si="46"/>
        <v>0</v>
      </c>
      <c r="BM171" s="161" t="str">
        <f t="shared" si="47"/>
        <v>0</v>
      </c>
      <c r="BN171" s="161" t="str">
        <f t="shared" si="48"/>
        <v>0</v>
      </c>
      <c r="BO171" s="161" t="str">
        <f t="shared" si="49"/>
        <v>0</v>
      </c>
      <c r="BP171" s="161" t="str">
        <f t="shared" si="50"/>
        <v>0</v>
      </c>
      <c r="BQ171" s="161" t="str">
        <f t="shared" si="51"/>
        <v>0</v>
      </c>
      <c r="BR171" s="161" t="str">
        <f t="shared" si="52"/>
        <v>0</v>
      </c>
      <c r="BS171" s="161" t="str">
        <f t="shared" si="53"/>
        <v>0</v>
      </c>
      <c r="BT171" s="161" t="str">
        <f t="shared" si="54"/>
        <v>0</v>
      </c>
      <c r="BU171" s="161" t="str">
        <f t="shared" si="55"/>
        <v>0</v>
      </c>
      <c r="BV171" s="161" t="str">
        <f t="shared" si="56"/>
        <v>0</v>
      </c>
      <c r="BW171" s="161" t="str">
        <f t="shared" si="57"/>
        <v>0</v>
      </c>
      <c r="BX171" s="339" t="str">
        <f t="shared" si="58"/>
        <v>0</v>
      </c>
      <c r="BY171" s="339" t="str">
        <f t="shared" si="59"/>
        <v>0</v>
      </c>
      <c r="BZ171" s="339" t="str">
        <f t="shared" si="60"/>
        <v>0</v>
      </c>
      <c r="CA171" s="161" t="str">
        <f t="shared" si="61"/>
        <v>0</v>
      </c>
      <c r="CB171" s="340" t="str">
        <f t="shared" si="62"/>
        <v>0</v>
      </c>
      <c r="CM171">
        <v>2059</v>
      </c>
    </row>
    <row r="172" spans="31:91" customFormat="1" ht="13.5" customHeight="1">
      <c r="AF172" s="1"/>
      <c r="AG172" s="1"/>
      <c r="AH172" s="300" t="s">
        <v>347</v>
      </c>
      <c r="AI172" s="136"/>
      <c r="AJ172" s="135"/>
      <c r="AK172" s="304"/>
      <c r="AL172" s="136" t="s">
        <v>348</v>
      </c>
      <c r="AM172" s="1"/>
      <c r="AN172" s="1"/>
      <c r="AO172" s="67" t="s">
        <v>317</v>
      </c>
      <c r="AP172" s="1"/>
      <c r="AQ172" s="68"/>
      <c r="AR172" s="74" t="s">
        <v>349</v>
      </c>
      <c r="AS172" s="68"/>
      <c r="AT172" s="93">
        <v>38</v>
      </c>
      <c r="AU172" s="1"/>
      <c r="AV172" s="67"/>
      <c r="AW172" s="1"/>
      <c r="AX172" s="1"/>
      <c r="AY172" s="1"/>
      <c r="AZ172" s="1"/>
      <c r="BA172" s="1"/>
      <c r="BB172" s="1"/>
      <c r="BC172" s="1"/>
      <c r="BD172" s="1"/>
      <c r="BE172" s="1"/>
      <c r="BF172" s="68"/>
      <c r="BG172" s="1"/>
      <c r="BH172" s="67"/>
      <c r="BI172" s="1"/>
      <c r="BJ172" s="161" t="str">
        <f t="shared" si="44"/>
        <v>0</v>
      </c>
      <c r="BK172" s="161" t="str">
        <f t="shared" si="45"/>
        <v>0</v>
      </c>
      <c r="BL172" s="161" t="str">
        <f t="shared" si="46"/>
        <v>0</v>
      </c>
      <c r="BM172" s="161" t="str">
        <f t="shared" si="47"/>
        <v>0</v>
      </c>
      <c r="BN172" s="161" t="str">
        <f t="shared" si="48"/>
        <v>0</v>
      </c>
      <c r="BO172" s="161" t="str">
        <f t="shared" si="49"/>
        <v>0</v>
      </c>
      <c r="BP172" s="161" t="str">
        <f t="shared" si="50"/>
        <v>0</v>
      </c>
      <c r="BQ172" s="161" t="str">
        <f t="shared" si="51"/>
        <v>0</v>
      </c>
      <c r="BR172" s="161" t="str">
        <f t="shared" si="52"/>
        <v>0</v>
      </c>
      <c r="BS172" s="161" t="str">
        <f t="shared" si="53"/>
        <v>0</v>
      </c>
      <c r="BT172" s="161" t="str">
        <f t="shared" si="54"/>
        <v>0</v>
      </c>
      <c r="BU172" s="161" t="str">
        <f t="shared" si="55"/>
        <v>0</v>
      </c>
      <c r="BV172" s="161" t="str">
        <f t="shared" si="56"/>
        <v>0</v>
      </c>
      <c r="BW172" s="161" t="str">
        <f t="shared" si="57"/>
        <v>0</v>
      </c>
      <c r="BX172" s="339" t="str">
        <f t="shared" si="58"/>
        <v>0</v>
      </c>
      <c r="BY172" s="339" t="str">
        <f t="shared" si="59"/>
        <v>0</v>
      </c>
      <c r="BZ172" s="339" t="str">
        <f t="shared" si="60"/>
        <v>0</v>
      </c>
      <c r="CA172" s="161" t="str">
        <f t="shared" si="61"/>
        <v>0</v>
      </c>
      <c r="CB172" s="340" t="str">
        <f t="shared" si="62"/>
        <v>0</v>
      </c>
      <c r="CM172">
        <v>2060</v>
      </c>
    </row>
    <row r="173" spans="31:91" customFormat="1" ht="13.5" customHeight="1">
      <c r="AF173" s="1"/>
      <c r="AG173" s="1"/>
      <c r="AH173" s="300" t="s">
        <v>350</v>
      </c>
      <c r="AI173" s="135"/>
      <c r="AJ173" s="135"/>
      <c r="AK173" s="304"/>
      <c r="AL173" s="136" t="s">
        <v>351</v>
      </c>
      <c r="AM173" s="1"/>
      <c r="AN173" s="1"/>
      <c r="AO173" s="67" t="s">
        <v>316</v>
      </c>
      <c r="AP173" s="1"/>
      <c r="AQ173" s="68"/>
      <c r="AR173" s="74" t="s">
        <v>352</v>
      </c>
      <c r="AS173" s="68"/>
      <c r="AT173" s="93">
        <v>39</v>
      </c>
      <c r="AU173" s="1"/>
      <c r="AV173" s="66" t="s">
        <v>55</v>
      </c>
      <c r="AW173" s="64" t="s">
        <v>199</v>
      </c>
      <c r="AX173" s="64" t="s">
        <v>200</v>
      </c>
      <c r="AY173" s="64" t="s">
        <v>201</v>
      </c>
      <c r="AZ173" s="64" t="s">
        <v>202</v>
      </c>
      <c r="BA173" s="64" t="s">
        <v>203</v>
      </c>
      <c r="BB173" s="64" t="s">
        <v>204</v>
      </c>
      <c r="BC173" s="64" t="s">
        <v>205</v>
      </c>
      <c r="BD173" s="64" t="s">
        <v>295</v>
      </c>
      <c r="BE173" s="64" t="s">
        <v>207</v>
      </c>
      <c r="BF173" s="65" t="s">
        <v>208</v>
      </c>
      <c r="BG173" s="1"/>
      <c r="BH173" s="67"/>
      <c r="BI173" s="1"/>
      <c r="BJ173" s="161" t="str">
        <f t="shared" si="44"/>
        <v>0</v>
      </c>
      <c r="BK173" s="161" t="str">
        <f t="shared" si="45"/>
        <v>0</v>
      </c>
      <c r="BL173" s="161" t="str">
        <f t="shared" si="46"/>
        <v>0</v>
      </c>
      <c r="BM173" s="161" t="str">
        <f t="shared" si="47"/>
        <v>0</v>
      </c>
      <c r="BN173" s="161" t="str">
        <f t="shared" si="48"/>
        <v>0</v>
      </c>
      <c r="BO173" s="161" t="str">
        <f t="shared" si="49"/>
        <v>0</v>
      </c>
      <c r="BP173" s="161" t="str">
        <f t="shared" si="50"/>
        <v>0</v>
      </c>
      <c r="BQ173" s="161" t="str">
        <f t="shared" si="51"/>
        <v>0</v>
      </c>
      <c r="BR173" s="161" t="str">
        <f t="shared" si="52"/>
        <v>0</v>
      </c>
      <c r="BS173" s="161" t="str">
        <f t="shared" si="53"/>
        <v>0</v>
      </c>
      <c r="BT173" s="161" t="str">
        <f t="shared" si="54"/>
        <v>0</v>
      </c>
      <c r="BU173" s="161" t="str">
        <f t="shared" si="55"/>
        <v>0</v>
      </c>
      <c r="BV173" s="161" t="str">
        <f t="shared" si="56"/>
        <v>0</v>
      </c>
      <c r="BW173" s="161" t="str">
        <f t="shared" si="57"/>
        <v>0</v>
      </c>
      <c r="BX173" s="339" t="str">
        <f t="shared" si="58"/>
        <v>0</v>
      </c>
      <c r="BY173" s="339" t="str">
        <f t="shared" si="59"/>
        <v>0</v>
      </c>
      <c r="BZ173" s="339" t="str">
        <f t="shared" si="60"/>
        <v>0</v>
      </c>
      <c r="CA173" s="161" t="str">
        <f t="shared" si="61"/>
        <v>0</v>
      </c>
      <c r="CB173" s="340" t="str">
        <f t="shared" si="62"/>
        <v>0</v>
      </c>
    </row>
    <row r="174" spans="31:91" customFormat="1" ht="13.5" customHeight="1">
      <c r="AF174" s="1"/>
      <c r="AG174" s="1"/>
      <c r="AH174" s="303" t="s">
        <v>353</v>
      </c>
      <c r="AI174" s="135"/>
      <c r="AJ174" s="136"/>
      <c r="AK174" s="137"/>
      <c r="AL174" s="141" t="s">
        <v>354</v>
      </c>
      <c r="AM174" s="53"/>
      <c r="AN174" s="53"/>
      <c r="AO174" s="67" t="s">
        <v>315</v>
      </c>
      <c r="AP174" s="1"/>
      <c r="AQ174" s="68"/>
      <c r="AR174" s="67" t="s">
        <v>355</v>
      </c>
      <c r="AS174" s="68"/>
      <c r="AT174" s="93">
        <v>40</v>
      </c>
      <c r="AU174" s="1"/>
      <c r="AV174" s="67"/>
      <c r="AW174" s="72" t="str">
        <f t="shared" ref="AW174:AW184" si="63">IF(AND(G65=$W$66,E65=$AL$184),J65,"0")</f>
        <v>0</v>
      </c>
      <c r="AX174" s="72" t="str">
        <f>IF(AND(G65=$W$67,E65=$AL$184),J65,"0")</f>
        <v>0</v>
      </c>
      <c r="AY174" s="72" t="str">
        <f t="shared" ref="AY174:AY184" si="64">IF(AND(G65=$W$68,E65=$AL$184),J65,"0")</f>
        <v>0</v>
      </c>
      <c r="AZ174" s="72" t="str">
        <f t="shared" ref="AZ174:AZ184" si="65">IF(AND(G65=$W$69,E65=$AL$184),J65,"0")</f>
        <v>0</v>
      </c>
      <c r="BA174" s="72" t="str">
        <f>IF(AND(G65=$W$70,E65=$AL$184),J65,"0")</f>
        <v>0</v>
      </c>
      <c r="BB174" s="72" t="str">
        <f>IF(AND(G65=$W$71,E65=$AL$184),J65,"0")</f>
        <v>0</v>
      </c>
      <c r="BC174" s="72" t="str">
        <f>IF(AND(G65=$W$72,E65=$AL$184),J65,"0")</f>
        <v>0</v>
      </c>
      <c r="BD174" s="72" t="str">
        <f>IF(AND(G65=$W$73,E65=$AL$184),J65,"0")</f>
        <v>0</v>
      </c>
      <c r="BE174" s="72">
        <f>IF(AND(G65=$W$74,E65=$AL$184),J65,"0")</f>
        <v>1</v>
      </c>
      <c r="BF174" s="73" t="str">
        <f>IF(AND(G65=$W$75,E65=$AL$184),J65,"0")</f>
        <v>0</v>
      </c>
      <c r="BG174" s="1"/>
      <c r="BH174" s="67"/>
      <c r="BI174" s="1"/>
      <c r="BJ174" s="161" t="str">
        <f t="shared" si="44"/>
        <v>0</v>
      </c>
      <c r="BK174" s="161" t="str">
        <f t="shared" si="45"/>
        <v>0</v>
      </c>
      <c r="BL174" s="161" t="str">
        <f t="shared" si="46"/>
        <v>0</v>
      </c>
      <c r="BM174" s="161" t="str">
        <f t="shared" si="47"/>
        <v>0</v>
      </c>
      <c r="BN174" s="161" t="str">
        <f t="shared" si="48"/>
        <v>0</v>
      </c>
      <c r="BO174" s="161" t="str">
        <f t="shared" si="49"/>
        <v>0</v>
      </c>
      <c r="BP174" s="161" t="str">
        <f t="shared" si="50"/>
        <v>0</v>
      </c>
      <c r="BQ174" s="161" t="str">
        <f t="shared" si="51"/>
        <v>0</v>
      </c>
      <c r="BR174" s="161" t="str">
        <f t="shared" si="52"/>
        <v>0</v>
      </c>
      <c r="BS174" s="161" t="str">
        <f t="shared" si="53"/>
        <v>0</v>
      </c>
      <c r="BT174" s="161" t="str">
        <f t="shared" si="54"/>
        <v>0</v>
      </c>
      <c r="BU174" s="161" t="str">
        <f t="shared" si="55"/>
        <v>0</v>
      </c>
      <c r="BV174" s="161" t="str">
        <f t="shared" si="56"/>
        <v>0</v>
      </c>
      <c r="BW174" s="161" t="str">
        <f t="shared" si="57"/>
        <v>0</v>
      </c>
      <c r="BX174" s="339" t="str">
        <f t="shared" si="58"/>
        <v>0</v>
      </c>
      <c r="BY174" s="339" t="str">
        <f t="shared" si="59"/>
        <v>0</v>
      </c>
      <c r="BZ174" s="339" t="str">
        <f t="shared" si="60"/>
        <v>0</v>
      </c>
      <c r="CA174" s="161" t="str">
        <f t="shared" si="61"/>
        <v>0</v>
      </c>
      <c r="CB174" s="340" t="str">
        <f t="shared" si="62"/>
        <v>0</v>
      </c>
    </row>
    <row r="175" spans="31:91" customFormat="1" ht="13.5" customHeight="1">
      <c r="AF175" s="1"/>
      <c r="AG175" s="1"/>
      <c r="AH175" s="300" t="s">
        <v>356</v>
      </c>
      <c r="AI175" s="135"/>
      <c r="AJ175" s="136"/>
      <c r="AK175" s="137"/>
      <c r="AL175" s="1"/>
      <c r="AM175" s="1"/>
      <c r="AO175" s="67" t="s">
        <v>314</v>
      </c>
      <c r="AP175" s="1"/>
      <c r="AQ175" s="68"/>
      <c r="AR175" s="67" t="s">
        <v>357</v>
      </c>
      <c r="AS175" s="68"/>
      <c r="AT175" s="93">
        <v>41</v>
      </c>
      <c r="AU175" s="1"/>
      <c r="AV175" s="67"/>
      <c r="AW175" s="72" t="str">
        <f t="shared" si="63"/>
        <v>0</v>
      </c>
      <c r="AX175" s="72" t="str">
        <f t="shared" ref="AX175:AX184" si="66">IF(AND(G66=$W$67,E66=$AL$184),J66,"0")</f>
        <v>0</v>
      </c>
      <c r="AY175" s="72" t="str">
        <f t="shared" si="64"/>
        <v>0</v>
      </c>
      <c r="AZ175" s="72" t="str">
        <f t="shared" si="65"/>
        <v>0</v>
      </c>
      <c r="BA175" s="72" t="str">
        <f>IF(AND(G66=$W$70,E66=$AL$184),J66,"0")</f>
        <v>0</v>
      </c>
      <c r="BB175" s="72" t="str">
        <f>IF(AND(G66=$W$71,E66=$AL$184),J66,"0")</f>
        <v>0</v>
      </c>
      <c r="BC175" s="72" t="str">
        <f>IF(AND(G66=$W$72,E66=$AL$184),J66,"0")</f>
        <v>0</v>
      </c>
      <c r="BD175" s="72" t="str">
        <f>IF(AND(G66=$W$73,E66=$AL$184),J66,"0")</f>
        <v>0</v>
      </c>
      <c r="BE175" s="72" t="str">
        <f>IF(AND(G66=$W$74,E66=$AL$184),J66,"0")</f>
        <v>0</v>
      </c>
      <c r="BF175" s="73" t="str">
        <f>IF(AND(G66=$W$75,E66=$AL$184),J66,"0")</f>
        <v>0</v>
      </c>
      <c r="BG175" s="1"/>
      <c r="BH175" s="67"/>
      <c r="BI175" s="1" t="s">
        <v>259</v>
      </c>
      <c r="BJ175" s="1">
        <f t="shared" ref="BJ175:BV175" si="67">SUM(BJ164:BJ174)</f>
        <v>0</v>
      </c>
      <c r="BK175" s="1">
        <f t="shared" si="67"/>
        <v>0</v>
      </c>
      <c r="BL175" s="1">
        <f t="shared" si="67"/>
        <v>0</v>
      </c>
      <c r="BM175" s="1">
        <f t="shared" si="67"/>
        <v>0</v>
      </c>
      <c r="BN175" s="1">
        <f t="shared" si="67"/>
        <v>0</v>
      </c>
      <c r="BO175" s="1">
        <f t="shared" si="67"/>
        <v>0</v>
      </c>
      <c r="BP175" s="1">
        <f t="shared" si="67"/>
        <v>0</v>
      </c>
      <c r="BQ175" s="1">
        <f t="shared" si="67"/>
        <v>0</v>
      </c>
      <c r="BR175" s="1">
        <f t="shared" si="67"/>
        <v>0</v>
      </c>
      <c r="BS175" s="1">
        <f t="shared" si="67"/>
        <v>0</v>
      </c>
      <c r="BT175" s="1">
        <f t="shared" si="67"/>
        <v>0</v>
      </c>
      <c r="BU175" s="1">
        <f t="shared" si="67"/>
        <v>0</v>
      </c>
      <c r="BV175" s="1">
        <f t="shared" si="67"/>
        <v>0</v>
      </c>
      <c r="BW175" s="1">
        <f>SUM(BW164:BW174)</f>
        <v>0</v>
      </c>
      <c r="BX175" s="1">
        <f>SUM(BX164:BX174)</f>
        <v>0</v>
      </c>
      <c r="BY175" s="1">
        <f t="shared" ref="BY175:CB175" si="68">SUM(BY164:BY174)</f>
        <v>0</v>
      </c>
      <c r="BZ175" s="1">
        <f t="shared" si="68"/>
        <v>0</v>
      </c>
      <c r="CA175" s="1">
        <f t="shared" si="68"/>
        <v>0</v>
      </c>
      <c r="CB175" s="68">
        <f t="shared" si="68"/>
        <v>0</v>
      </c>
    </row>
    <row r="176" spans="31:91" customFormat="1" ht="13.5" customHeight="1">
      <c r="AF176" s="1"/>
      <c r="AG176" s="1"/>
      <c r="AH176" s="300" t="s">
        <v>358</v>
      </c>
      <c r="AI176" s="135"/>
      <c r="AJ176" s="136"/>
      <c r="AK176" s="137"/>
      <c r="AL176" s="1"/>
      <c r="AM176" s="1"/>
      <c r="AO176" s="67" t="s">
        <v>313</v>
      </c>
      <c r="AP176" s="1"/>
      <c r="AQ176" s="68"/>
      <c r="AR176" s="74" t="s">
        <v>359</v>
      </c>
      <c r="AS176" s="68"/>
      <c r="AT176" s="93">
        <v>42</v>
      </c>
      <c r="AU176" s="1"/>
      <c r="AV176" s="67"/>
      <c r="AW176" s="72" t="str">
        <f t="shared" si="63"/>
        <v>0</v>
      </c>
      <c r="AX176" s="72" t="str">
        <f t="shared" si="66"/>
        <v>0</v>
      </c>
      <c r="AY176" s="72" t="str">
        <f t="shared" si="64"/>
        <v>0</v>
      </c>
      <c r="AZ176" s="72" t="str">
        <f t="shared" si="65"/>
        <v>0</v>
      </c>
      <c r="BA176" s="72" t="str">
        <f t="shared" ref="BA176:BA184" si="69">IF(AND(G67=$W$70,E67=$AL$184),J67,"0")</f>
        <v>0</v>
      </c>
      <c r="BB176" s="72" t="str">
        <f t="shared" ref="BB176:BB184" si="70">IF(AND(G67=$W$71,E67=$AL$184),J67,"0")</f>
        <v>0</v>
      </c>
      <c r="BC176" s="72" t="str">
        <f t="shared" ref="BC176:BC184" si="71">IF(AND(G67=$W$72,E67=$AL$184),J67,"0")</f>
        <v>0</v>
      </c>
      <c r="BD176" s="72" t="str">
        <f t="shared" ref="BD176:BD184" si="72">IF(AND(G67=$W$73,E67=$AL$184),J67,"0")</f>
        <v>0</v>
      </c>
      <c r="BE176" s="72" t="str">
        <f t="shared" ref="BE176:BE184" si="73">IF(AND(G67=$W$74,E67=$AL$184),J67,"0")</f>
        <v>0</v>
      </c>
      <c r="BF176" s="73" t="str">
        <f t="shared" ref="BF176:BF184" si="74">IF(AND(G67=$W$75,E67=$AL$184),J67,"0")</f>
        <v>0</v>
      </c>
      <c r="BG176" s="1"/>
      <c r="BH176" s="78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85"/>
      <c r="BX176" s="85"/>
      <c r="BY176" s="85"/>
      <c r="BZ176" s="85"/>
      <c r="CA176" s="85"/>
      <c r="CB176" s="142"/>
    </row>
    <row r="177" spans="32:79" customFormat="1" ht="13.5" customHeight="1">
      <c r="AF177" s="1"/>
      <c r="AG177" s="1"/>
      <c r="AH177" s="302" t="s">
        <v>360</v>
      </c>
      <c r="AJ177" s="136"/>
      <c r="AK177" s="137"/>
      <c r="AL177" s="1"/>
      <c r="AM177" s="1"/>
      <c r="AO177" s="67" t="s">
        <v>312</v>
      </c>
      <c r="AP177" s="1"/>
      <c r="AQ177" s="68"/>
      <c r="AR177" s="74" t="s">
        <v>361</v>
      </c>
      <c r="AS177" s="86"/>
      <c r="AT177" s="93">
        <v>43</v>
      </c>
      <c r="AU177" s="1"/>
      <c r="AV177" s="67"/>
      <c r="AW177" s="72" t="str">
        <f t="shared" si="63"/>
        <v>0</v>
      </c>
      <c r="AX177" s="72" t="str">
        <f t="shared" si="66"/>
        <v>0</v>
      </c>
      <c r="AY177" s="72" t="str">
        <f t="shared" si="64"/>
        <v>0</v>
      </c>
      <c r="AZ177" s="72" t="str">
        <f t="shared" si="65"/>
        <v>0</v>
      </c>
      <c r="BA177" s="72" t="str">
        <f t="shared" si="69"/>
        <v>0</v>
      </c>
      <c r="BB177" s="72" t="str">
        <f t="shared" si="70"/>
        <v>0</v>
      </c>
      <c r="BC177" s="72" t="str">
        <f t="shared" si="71"/>
        <v>0</v>
      </c>
      <c r="BD177" s="72" t="str">
        <f t="shared" si="72"/>
        <v>0</v>
      </c>
      <c r="BE177" s="72" t="str">
        <f t="shared" si="73"/>
        <v>0</v>
      </c>
      <c r="BF177" s="73" t="str">
        <f t="shared" si="74"/>
        <v>0</v>
      </c>
      <c r="BG177" s="1"/>
      <c r="BH177" s="1" t="s">
        <v>303</v>
      </c>
      <c r="BI177" s="1"/>
      <c r="BJ177" s="1"/>
      <c r="BK177" s="1"/>
      <c r="BL177" s="1"/>
      <c r="BM177" s="1"/>
      <c r="BN177" s="1">
        <v>195</v>
      </c>
      <c r="BO177" s="1">
        <v>194</v>
      </c>
      <c r="BP177" s="1">
        <v>193</v>
      </c>
      <c r="BQ177" s="1">
        <v>192</v>
      </c>
      <c r="BR177" s="1">
        <v>190</v>
      </c>
      <c r="BS177" s="56"/>
      <c r="BT177" s="56"/>
      <c r="BU177" s="56"/>
      <c r="BV177" s="56"/>
      <c r="BW177" s="115"/>
      <c r="BX177" s="115"/>
      <c r="BY177" s="115"/>
      <c r="BZ177" s="115"/>
      <c r="CA177" s="115"/>
    </row>
    <row r="178" spans="32:79" customFormat="1" ht="13.5" customHeight="1">
      <c r="AF178" s="1"/>
      <c r="AG178" s="1"/>
      <c r="AH178" s="303" t="s">
        <v>362</v>
      </c>
      <c r="AI178" s="135"/>
      <c r="AJ178" s="136"/>
      <c r="AK178" s="137"/>
      <c r="AL178" s="1"/>
      <c r="AM178" s="1"/>
      <c r="AO178" s="67" t="s">
        <v>311</v>
      </c>
      <c r="AP178" s="1"/>
      <c r="AQ178" s="68"/>
      <c r="AR178" s="67" t="s">
        <v>363</v>
      </c>
      <c r="AS178" s="68"/>
      <c r="AT178" s="93">
        <v>44</v>
      </c>
      <c r="AU178" s="1"/>
      <c r="AV178" s="67"/>
      <c r="AW178" s="72" t="str">
        <f t="shared" si="63"/>
        <v>0</v>
      </c>
      <c r="AX178" s="72" t="str">
        <f t="shared" si="66"/>
        <v>0</v>
      </c>
      <c r="AY178" s="72" t="str">
        <f t="shared" si="64"/>
        <v>0</v>
      </c>
      <c r="AZ178" s="72" t="str">
        <f t="shared" si="65"/>
        <v>0</v>
      </c>
      <c r="BA178" s="72" t="str">
        <f t="shared" si="69"/>
        <v>0</v>
      </c>
      <c r="BB178" s="72" t="str">
        <f t="shared" si="70"/>
        <v>0</v>
      </c>
      <c r="BC178" s="72" t="str">
        <f t="shared" si="71"/>
        <v>0</v>
      </c>
      <c r="BD178" s="72" t="str">
        <f t="shared" si="72"/>
        <v>0</v>
      </c>
      <c r="BE178" s="72" t="str">
        <f t="shared" si="73"/>
        <v>0</v>
      </c>
      <c r="BF178" s="73" t="str">
        <f t="shared" si="74"/>
        <v>0</v>
      </c>
      <c r="BG178" s="1"/>
      <c r="BH178" s="66" t="s">
        <v>140</v>
      </c>
      <c r="BI178" s="56"/>
      <c r="BJ178" s="56"/>
      <c r="BK178" s="56"/>
      <c r="BL178" s="56"/>
      <c r="BM178" s="56"/>
      <c r="BN178" s="56" t="s">
        <v>364</v>
      </c>
      <c r="BO178" s="56" t="s">
        <v>365</v>
      </c>
      <c r="BP178" s="56" t="s">
        <v>366</v>
      </c>
      <c r="BQ178" s="56" t="s">
        <v>367</v>
      </c>
      <c r="BR178" s="57" t="s">
        <v>368</v>
      </c>
      <c r="BS178" s="1"/>
      <c r="BT178" s="856" t="s">
        <v>369</v>
      </c>
      <c r="BU178" s="857"/>
      <c r="BV178" s="857"/>
      <c r="BW178" s="857"/>
      <c r="BX178" s="857"/>
      <c r="BY178" s="857"/>
      <c r="BZ178" s="858"/>
    </row>
    <row r="179" spans="32:79" customFormat="1" ht="13.5" customHeight="1">
      <c r="AF179" s="1"/>
      <c r="AG179" s="1"/>
      <c r="AH179" s="300" t="s">
        <v>370</v>
      </c>
      <c r="AI179" s="135"/>
      <c r="AJ179" s="136"/>
      <c r="AK179" s="137"/>
      <c r="AL179" s="1"/>
      <c r="AM179" s="1"/>
      <c r="AO179" s="67" t="s">
        <v>310</v>
      </c>
      <c r="AP179" s="1"/>
      <c r="AQ179" s="68"/>
      <c r="AR179" s="67" t="s">
        <v>371</v>
      </c>
      <c r="AS179" s="68"/>
      <c r="AT179" s="93">
        <v>45</v>
      </c>
      <c r="AU179" s="1"/>
      <c r="AV179" s="67"/>
      <c r="AW179" s="72" t="str">
        <f t="shared" si="63"/>
        <v>0</v>
      </c>
      <c r="AX179" s="72" t="str">
        <f t="shared" si="66"/>
        <v>0</v>
      </c>
      <c r="AY179" s="72" t="str">
        <f t="shared" si="64"/>
        <v>0</v>
      </c>
      <c r="AZ179" s="72" t="str">
        <f t="shared" si="65"/>
        <v>0</v>
      </c>
      <c r="BA179" s="72" t="str">
        <f t="shared" si="69"/>
        <v>0</v>
      </c>
      <c r="BB179" s="72" t="str">
        <f t="shared" si="70"/>
        <v>0</v>
      </c>
      <c r="BC179" s="72" t="str">
        <f t="shared" si="71"/>
        <v>0</v>
      </c>
      <c r="BD179" s="72" t="str">
        <f t="shared" si="72"/>
        <v>0</v>
      </c>
      <c r="BE179" s="72" t="str">
        <f t="shared" si="73"/>
        <v>0</v>
      </c>
      <c r="BF179" s="73" t="str">
        <f t="shared" si="74"/>
        <v>0</v>
      </c>
      <c r="BG179" s="1"/>
      <c r="BH179" s="67"/>
      <c r="BI179" s="1"/>
      <c r="BJ179" s="1"/>
      <c r="BK179" s="1"/>
      <c r="BL179" s="1"/>
      <c r="BM179" s="1"/>
      <c r="BN179" s="161" t="str">
        <f>IF(AND(G65=$W$66,K65=$AO$195),J65,"0")</f>
        <v>0</v>
      </c>
      <c r="BO179" s="161" t="str">
        <f>IF(AND(G65=$W$66,K65=$AO$194),J65,"0")</f>
        <v>0</v>
      </c>
      <c r="BP179" s="161" t="str">
        <f>IF(AND(G65=$W$66,K65=$AO$193),J65,"0")</f>
        <v>0</v>
      </c>
      <c r="BQ179" s="161" t="str">
        <f>IF(AND(G65=$W$66,K65=$AO$191),J65,"0")</f>
        <v>0</v>
      </c>
      <c r="BR179" s="340" t="str">
        <f>IF(AND(G65=$W$66,K65=$AO$190),J65,"0")</f>
        <v>0</v>
      </c>
      <c r="BS179" s="1"/>
      <c r="BT179" s="192"/>
      <c r="BU179" s="193" t="s">
        <v>52</v>
      </c>
      <c r="BV179" s="193" t="s">
        <v>56</v>
      </c>
      <c r="BW179" s="193" t="s">
        <v>59</v>
      </c>
      <c r="BX179" s="193" t="s">
        <v>62</v>
      </c>
      <c r="BY179" s="193" t="s">
        <v>64</v>
      </c>
      <c r="BZ179" s="194" t="s">
        <v>69</v>
      </c>
    </row>
    <row r="180" spans="32:79" customFormat="1" ht="13.5" customHeight="1">
      <c r="AF180" s="1"/>
      <c r="AG180" s="1"/>
      <c r="AH180" s="305" t="s">
        <v>372</v>
      </c>
      <c r="AI180" s="136"/>
      <c r="AJ180" s="136"/>
      <c r="AK180" s="137"/>
      <c r="AL180" s="1"/>
      <c r="AM180" s="1"/>
      <c r="AO180" s="67" t="s">
        <v>75</v>
      </c>
      <c r="AP180" s="1"/>
      <c r="AQ180" s="68"/>
      <c r="AR180" s="74" t="s">
        <v>373</v>
      </c>
      <c r="AS180" s="68"/>
      <c r="AT180" s="93">
        <v>46</v>
      </c>
      <c r="AU180" s="1"/>
      <c r="AV180" s="67"/>
      <c r="AW180" s="72" t="str">
        <f t="shared" si="63"/>
        <v>0</v>
      </c>
      <c r="AX180" s="72" t="str">
        <f t="shared" si="66"/>
        <v>0</v>
      </c>
      <c r="AY180" s="72" t="str">
        <f t="shared" si="64"/>
        <v>0</v>
      </c>
      <c r="AZ180" s="72" t="str">
        <f t="shared" si="65"/>
        <v>0</v>
      </c>
      <c r="BA180" s="72" t="str">
        <f t="shared" si="69"/>
        <v>0</v>
      </c>
      <c r="BB180" s="72" t="str">
        <f t="shared" si="70"/>
        <v>0</v>
      </c>
      <c r="BC180" s="72" t="str">
        <f t="shared" si="71"/>
        <v>0</v>
      </c>
      <c r="BD180" s="72" t="str">
        <f t="shared" si="72"/>
        <v>0</v>
      </c>
      <c r="BE180" s="72" t="str">
        <f t="shared" si="73"/>
        <v>0</v>
      </c>
      <c r="BF180" s="73" t="str">
        <f t="shared" si="74"/>
        <v>0</v>
      </c>
      <c r="BG180" s="1"/>
      <c r="BH180" s="67"/>
      <c r="BI180" s="1"/>
      <c r="BJ180" s="1"/>
      <c r="BK180" s="1"/>
      <c r="BL180" s="1"/>
      <c r="BM180" s="1"/>
      <c r="BN180" s="161" t="str">
        <f t="shared" ref="BN180:BN189" si="75">IF(AND(G66=$W$66,K66=$AO$195),J66,"0")</f>
        <v>0</v>
      </c>
      <c r="BO180" s="161" t="str">
        <f t="shared" ref="BO180:BO189" si="76">IF(AND(G66=$W$66,K66=$AO$194),J66,"0")</f>
        <v>0</v>
      </c>
      <c r="BP180" s="161" t="str">
        <f t="shared" ref="BP180:BP189" si="77">IF(AND(G66=$W$66,K66=$AO$193),J66,"0")</f>
        <v>0</v>
      </c>
      <c r="BQ180" s="161" t="str">
        <f t="shared" ref="BQ180:BQ189" si="78">IF(AND(G66=$W$66,K66=$AO$191),J66,"0")</f>
        <v>0</v>
      </c>
      <c r="BR180" s="340" t="str">
        <f t="shared" ref="BR180:BR189" si="79">IF(AND(G66=$W$66,K66=$AO$190),J66,"0")</f>
        <v>0</v>
      </c>
      <c r="BS180" s="1"/>
      <c r="BT180" s="189" t="s">
        <v>374</v>
      </c>
      <c r="BU180" s="161">
        <f>BO175+CB175+CA175+BZ175+BO190+BP190+BQ190+BR190+BN190+BY175</f>
        <v>0</v>
      </c>
      <c r="BV180" s="161">
        <f>BN175+BX175+BW175</f>
        <v>0</v>
      </c>
      <c r="BW180" s="190">
        <f>BM175+BV175</f>
        <v>0</v>
      </c>
      <c r="BX180" s="190">
        <f>BL175+BS175+BR175+BQ175+BP175</f>
        <v>0</v>
      </c>
      <c r="BY180" s="190">
        <f>BK175+BU175</f>
        <v>0</v>
      </c>
      <c r="BZ180" s="191">
        <f>BJ175+BT175</f>
        <v>0</v>
      </c>
    </row>
    <row r="181" spans="32:79" customFormat="1" ht="13.5" customHeight="1">
      <c r="AF181" s="1"/>
      <c r="AG181" s="1"/>
      <c r="AH181" s="302" t="s">
        <v>375</v>
      </c>
      <c r="AI181" s="136"/>
      <c r="AJ181" s="135"/>
      <c r="AK181" s="304"/>
      <c r="AL181" s="56" t="s">
        <v>376</v>
      </c>
      <c r="AM181" s="57"/>
      <c r="AO181" s="67" t="s">
        <v>309</v>
      </c>
      <c r="AP181" s="1"/>
      <c r="AQ181" s="68"/>
      <c r="AR181" s="74" t="s">
        <v>377</v>
      </c>
      <c r="AS181" s="68"/>
      <c r="AT181" s="93">
        <v>47</v>
      </c>
      <c r="AU181" s="1"/>
      <c r="AV181" s="67"/>
      <c r="AW181" s="72" t="str">
        <f t="shared" si="63"/>
        <v>0</v>
      </c>
      <c r="AX181" s="72" t="str">
        <f t="shared" si="66"/>
        <v>0</v>
      </c>
      <c r="AY181" s="72" t="str">
        <f t="shared" si="64"/>
        <v>0</v>
      </c>
      <c r="AZ181" s="72" t="str">
        <f t="shared" si="65"/>
        <v>0</v>
      </c>
      <c r="BA181" s="72" t="str">
        <f t="shared" si="69"/>
        <v>0</v>
      </c>
      <c r="BB181" s="72" t="str">
        <f t="shared" si="70"/>
        <v>0</v>
      </c>
      <c r="BC181" s="72" t="str">
        <f t="shared" si="71"/>
        <v>0</v>
      </c>
      <c r="BD181" s="72" t="str">
        <f t="shared" si="72"/>
        <v>0</v>
      </c>
      <c r="BE181" s="72" t="str">
        <f t="shared" si="73"/>
        <v>0</v>
      </c>
      <c r="BF181" s="73" t="str">
        <f t="shared" si="74"/>
        <v>0</v>
      </c>
      <c r="BG181" s="1"/>
      <c r="BH181" s="67"/>
      <c r="BI181" s="1"/>
      <c r="BJ181" s="1"/>
      <c r="BK181" s="1"/>
      <c r="BL181" s="1"/>
      <c r="BM181" s="1"/>
      <c r="BN181" s="161" t="str">
        <f t="shared" si="75"/>
        <v>0</v>
      </c>
      <c r="BO181" s="161" t="str">
        <f t="shared" si="76"/>
        <v>0</v>
      </c>
      <c r="BP181" s="161" t="str">
        <f t="shared" si="77"/>
        <v>0</v>
      </c>
      <c r="BQ181" s="161" t="str">
        <f t="shared" si="78"/>
        <v>0</v>
      </c>
      <c r="BR181" s="340" t="str">
        <f t="shared" si="79"/>
        <v>0</v>
      </c>
      <c r="BS181" s="1"/>
      <c r="BT181" s="78"/>
      <c r="BU181" s="53"/>
      <c r="BV181" s="53"/>
      <c r="BW181" s="85"/>
      <c r="BX181" s="85"/>
      <c r="BY181" s="85"/>
      <c r="BZ181" s="142"/>
    </row>
    <row r="182" spans="32:79" customFormat="1" ht="13.5" customHeight="1">
      <c r="AF182" s="1"/>
      <c r="AG182" s="1"/>
      <c r="AH182" s="300" t="s">
        <v>378</v>
      </c>
      <c r="AI182" s="135"/>
      <c r="AJ182" s="135"/>
      <c r="AK182" s="304"/>
      <c r="AL182" s="1" t="s">
        <v>379</v>
      </c>
      <c r="AM182" s="68"/>
      <c r="AO182" s="67" t="s">
        <v>78</v>
      </c>
      <c r="AP182" s="1"/>
      <c r="AQ182" s="68"/>
      <c r="AR182" s="67" t="s">
        <v>380</v>
      </c>
      <c r="AS182" s="68"/>
      <c r="AT182" s="93">
        <v>48</v>
      </c>
      <c r="AU182" s="1"/>
      <c r="AV182" s="67"/>
      <c r="AW182" s="72" t="str">
        <f t="shared" si="63"/>
        <v>0</v>
      </c>
      <c r="AX182" s="72" t="str">
        <f t="shared" si="66"/>
        <v>0</v>
      </c>
      <c r="AY182" s="72" t="str">
        <f t="shared" si="64"/>
        <v>0</v>
      </c>
      <c r="AZ182" s="72" t="str">
        <f t="shared" si="65"/>
        <v>0</v>
      </c>
      <c r="BA182" s="72" t="str">
        <f t="shared" si="69"/>
        <v>0</v>
      </c>
      <c r="BB182" s="72" t="str">
        <f t="shared" si="70"/>
        <v>0</v>
      </c>
      <c r="BC182" s="72" t="str">
        <f t="shared" si="71"/>
        <v>0</v>
      </c>
      <c r="BD182" s="72" t="str">
        <f t="shared" si="72"/>
        <v>0</v>
      </c>
      <c r="BE182" s="72" t="str">
        <f t="shared" si="73"/>
        <v>0</v>
      </c>
      <c r="BF182" s="73" t="str">
        <f t="shared" si="74"/>
        <v>0</v>
      </c>
      <c r="BG182" s="1"/>
      <c r="BH182" s="67"/>
      <c r="BI182" s="1"/>
      <c r="BJ182" s="1"/>
      <c r="BK182" s="1"/>
      <c r="BL182" s="1"/>
      <c r="BM182" s="1"/>
      <c r="BN182" s="161" t="str">
        <f t="shared" si="75"/>
        <v>0</v>
      </c>
      <c r="BO182" s="161" t="str">
        <f t="shared" si="76"/>
        <v>0</v>
      </c>
      <c r="BP182" s="161" t="str">
        <f t="shared" si="77"/>
        <v>0</v>
      </c>
      <c r="BQ182" s="161" t="str">
        <f t="shared" si="78"/>
        <v>0</v>
      </c>
      <c r="BR182" s="340" t="str">
        <f t="shared" si="79"/>
        <v>0</v>
      </c>
      <c r="BS182" s="1"/>
      <c r="BT182" s="1"/>
      <c r="BU182" s="1"/>
      <c r="BV182" s="1"/>
    </row>
    <row r="183" spans="32:79" customFormat="1" ht="13.5" customHeight="1">
      <c r="AF183" s="1"/>
      <c r="AG183" s="1"/>
      <c r="AH183" s="303"/>
      <c r="AI183" s="135"/>
      <c r="AJ183" s="135"/>
      <c r="AK183" s="304"/>
      <c r="AL183" s="1" t="s">
        <v>381</v>
      </c>
      <c r="AM183" s="68"/>
      <c r="AO183" s="67" t="s">
        <v>80</v>
      </c>
      <c r="AP183" s="1"/>
      <c r="AQ183" s="68"/>
      <c r="AR183" s="67" t="s">
        <v>382</v>
      </c>
      <c r="AS183" s="68"/>
      <c r="AT183" s="93">
        <v>49</v>
      </c>
      <c r="AU183" s="1"/>
      <c r="AV183" s="67"/>
      <c r="AW183" s="72" t="str">
        <f t="shared" si="63"/>
        <v>0</v>
      </c>
      <c r="AX183" s="72" t="str">
        <f t="shared" si="66"/>
        <v>0</v>
      </c>
      <c r="AY183" s="72" t="str">
        <f t="shared" si="64"/>
        <v>0</v>
      </c>
      <c r="AZ183" s="72" t="str">
        <f t="shared" si="65"/>
        <v>0</v>
      </c>
      <c r="BA183" s="72" t="str">
        <f t="shared" si="69"/>
        <v>0</v>
      </c>
      <c r="BB183" s="72" t="str">
        <f t="shared" si="70"/>
        <v>0</v>
      </c>
      <c r="BC183" s="72" t="str">
        <f t="shared" si="71"/>
        <v>0</v>
      </c>
      <c r="BD183" s="72" t="str">
        <f t="shared" si="72"/>
        <v>0</v>
      </c>
      <c r="BE183" s="72" t="str">
        <f t="shared" si="73"/>
        <v>0</v>
      </c>
      <c r="BF183" s="73" t="str">
        <f t="shared" si="74"/>
        <v>0</v>
      </c>
      <c r="BG183" s="1"/>
      <c r="BH183" s="67"/>
      <c r="BI183" s="1"/>
      <c r="BJ183" s="1"/>
      <c r="BK183" s="1"/>
      <c r="BL183" s="1"/>
      <c r="BM183" s="1"/>
      <c r="BN183" s="161" t="str">
        <f t="shared" si="75"/>
        <v>0</v>
      </c>
      <c r="BO183" s="161" t="str">
        <f t="shared" si="76"/>
        <v>0</v>
      </c>
      <c r="BP183" s="161" t="str">
        <f t="shared" si="77"/>
        <v>0</v>
      </c>
      <c r="BQ183" s="161" t="str">
        <f t="shared" si="78"/>
        <v>0</v>
      </c>
      <c r="BR183" s="340" t="str">
        <f t="shared" si="79"/>
        <v>0</v>
      </c>
      <c r="BS183" s="1"/>
      <c r="BT183" s="1"/>
      <c r="BU183" s="1"/>
      <c r="BV183" s="1"/>
    </row>
    <row r="184" spans="32:79" customFormat="1" ht="13.5" customHeight="1">
      <c r="AF184" s="1"/>
      <c r="AG184" s="1"/>
      <c r="AH184" s="302"/>
      <c r="AI184" s="136"/>
      <c r="AJ184" s="135"/>
      <c r="AK184" s="304"/>
      <c r="AL184" s="1" t="s">
        <v>383</v>
      </c>
      <c r="AM184" s="68"/>
      <c r="AO184" s="67" t="s">
        <v>16</v>
      </c>
      <c r="AP184" s="1"/>
      <c r="AQ184" s="68"/>
      <c r="AR184" s="74" t="s">
        <v>384</v>
      </c>
      <c r="AS184" s="68"/>
      <c r="AT184" s="93">
        <v>50</v>
      </c>
      <c r="AU184" s="1"/>
      <c r="AV184" s="67"/>
      <c r="AW184" s="72" t="str">
        <f t="shared" si="63"/>
        <v>0</v>
      </c>
      <c r="AX184" s="72" t="str">
        <f t="shared" si="66"/>
        <v>0</v>
      </c>
      <c r="AY184" s="72" t="str">
        <f t="shared" si="64"/>
        <v>0</v>
      </c>
      <c r="AZ184" s="72" t="str">
        <f t="shared" si="65"/>
        <v>0</v>
      </c>
      <c r="BA184" s="72" t="str">
        <f t="shared" si="69"/>
        <v>0</v>
      </c>
      <c r="BB184" s="72" t="str">
        <f t="shared" si="70"/>
        <v>0</v>
      </c>
      <c r="BC184" s="72" t="str">
        <f t="shared" si="71"/>
        <v>0</v>
      </c>
      <c r="BD184" s="72" t="str">
        <f t="shared" si="72"/>
        <v>0</v>
      </c>
      <c r="BE184" s="72" t="str">
        <f t="shared" si="73"/>
        <v>0</v>
      </c>
      <c r="BF184" s="73" t="str">
        <f t="shared" si="74"/>
        <v>0</v>
      </c>
      <c r="BG184" s="1"/>
      <c r="BH184" s="67"/>
      <c r="BI184" s="1"/>
      <c r="BJ184" s="1"/>
      <c r="BK184" s="1"/>
      <c r="BL184" s="1"/>
      <c r="BM184" s="1"/>
      <c r="BN184" s="161" t="str">
        <f t="shared" si="75"/>
        <v>0</v>
      </c>
      <c r="BO184" s="161" t="str">
        <f t="shared" si="76"/>
        <v>0</v>
      </c>
      <c r="BP184" s="161" t="str">
        <f t="shared" si="77"/>
        <v>0</v>
      </c>
      <c r="BQ184" s="161" t="str">
        <f t="shared" si="78"/>
        <v>0</v>
      </c>
      <c r="BR184" s="340" t="str">
        <f t="shared" si="79"/>
        <v>0</v>
      </c>
      <c r="BS184" s="1"/>
      <c r="BT184" s="1"/>
      <c r="BU184" s="1"/>
      <c r="BV184" s="1"/>
    </row>
    <row r="185" spans="32:79" customFormat="1" ht="13.5" customHeight="1">
      <c r="AF185" s="1"/>
      <c r="AG185" s="1"/>
      <c r="AH185" s="350"/>
      <c r="AI185" s="135"/>
      <c r="AJ185" s="135"/>
      <c r="AK185" s="304"/>
      <c r="AL185" s="1" t="s">
        <v>385</v>
      </c>
      <c r="AM185" s="68"/>
      <c r="AO185" s="67" t="s">
        <v>30</v>
      </c>
      <c r="AP185" s="1"/>
      <c r="AQ185" s="68"/>
      <c r="AR185" s="74" t="s">
        <v>386</v>
      </c>
      <c r="AS185" s="68"/>
      <c r="AT185" s="93">
        <v>51</v>
      </c>
      <c r="AU185" s="1"/>
      <c r="AV185" s="67"/>
      <c r="AW185" s="72"/>
      <c r="AX185" s="72"/>
      <c r="AY185" s="72"/>
      <c r="AZ185" s="72"/>
      <c r="BA185" s="72"/>
      <c r="BB185" s="72"/>
      <c r="BC185" s="72"/>
      <c r="BD185" s="72"/>
      <c r="BE185" s="72"/>
      <c r="BF185" s="73"/>
      <c r="BG185" s="1"/>
      <c r="BH185" s="67"/>
      <c r="BI185" s="1"/>
      <c r="BJ185" s="1"/>
      <c r="BK185" s="1"/>
      <c r="BL185" s="1"/>
      <c r="BM185" s="1"/>
      <c r="BN185" s="161" t="str">
        <f t="shared" si="75"/>
        <v>0</v>
      </c>
      <c r="BO185" s="161" t="str">
        <f t="shared" si="76"/>
        <v>0</v>
      </c>
      <c r="BP185" s="161" t="str">
        <f t="shared" si="77"/>
        <v>0</v>
      </c>
      <c r="BQ185" s="161" t="str">
        <f t="shared" si="78"/>
        <v>0</v>
      </c>
      <c r="BR185" s="340" t="str">
        <f t="shared" si="79"/>
        <v>0</v>
      </c>
      <c r="BS185" s="1"/>
    </row>
    <row r="186" spans="32:79" customFormat="1" ht="13.5" customHeight="1">
      <c r="AF186" s="1"/>
      <c r="AG186" s="1"/>
      <c r="AH186" s="300"/>
      <c r="AI186" s="135"/>
      <c r="AJ186" s="135"/>
      <c r="AK186" s="304"/>
      <c r="AL186" t="s">
        <v>387</v>
      </c>
      <c r="AM186" s="86"/>
      <c r="AO186" s="67" t="s">
        <v>34</v>
      </c>
      <c r="AP186" s="1"/>
      <c r="AQ186" s="68"/>
      <c r="AR186" s="67" t="s">
        <v>388</v>
      </c>
      <c r="AS186" s="68"/>
      <c r="AT186" s="93">
        <v>52</v>
      </c>
      <c r="AU186" s="1"/>
      <c r="AV186" s="66" t="s">
        <v>58</v>
      </c>
      <c r="AW186" s="64" t="s">
        <v>199</v>
      </c>
      <c r="AX186" s="64" t="s">
        <v>200</v>
      </c>
      <c r="AY186" s="64" t="s">
        <v>201</v>
      </c>
      <c r="AZ186" s="64" t="s">
        <v>202</v>
      </c>
      <c r="BA186" s="64" t="s">
        <v>203</v>
      </c>
      <c r="BB186" s="64" t="s">
        <v>204</v>
      </c>
      <c r="BC186" s="64" t="s">
        <v>205</v>
      </c>
      <c r="BD186" s="64" t="s">
        <v>295</v>
      </c>
      <c r="BE186" s="64" t="s">
        <v>207</v>
      </c>
      <c r="BF186" s="65" t="s">
        <v>208</v>
      </c>
      <c r="BH186" s="74"/>
      <c r="BJ186" s="1"/>
      <c r="BK186" s="1"/>
      <c r="BL186" s="1"/>
      <c r="BM186" s="1"/>
      <c r="BN186" s="161" t="str">
        <f t="shared" si="75"/>
        <v>0</v>
      </c>
      <c r="BO186" s="161" t="str">
        <f t="shared" si="76"/>
        <v>0</v>
      </c>
      <c r="BP186" s="161" t="str">
        <f t="shared" si="77"/>
        <v>0</v>
      </c>
      <c r="BQ186" s="161" t="str">
        <f t="shared" si="78"/>
        <v>0</v>
      </c>
      <c r="BR186" s="340" t="str">
        <f t="shared" si="79"/>
        <v>0</v>
      </c>
      <c r="BS186" s="1"/>
    </row>
    <row r="187" spans="32:79" customFormat="1" ht="13.5" customHeight="1">
      <c r="AF187" s="1"/>
      <c r="AG187" s="1"/>
      <c r="AH187" s="300"/>
      <c r="AI187" s="135"/>
      <c r="AJ187" s="135"/>
      <c r="AK187" s="304"/>
      <c r="AM187" s="68"/>
      <c r="AO187" s="67" t="s">
        <v>35</v>
      </c>
      <c r="AP187" s="1"/>
      <c r="AQ187" s="68"/>
      <c r="AR187" s="67" t="s">
        <v>52</v>
      </c>
      <c r="AS187" s="68"/>
      <c r="AT187" s="93">
        <v>53</v>
      </c>
      <c r="AU187" s="1"/>
      <c r="AV187" s="67"/>
      <c r="AW187" s="72" t="str">
        <f>IF(AND(G65=$W$66,E65=$AL$185),J65,"0")</f>
        <v>0</v>
      </c>
      <c r="AX187" s="72" t="str">
        <f>IF(AND(G65=$W$67,E65=$AL$185),J65,"0")</f>
        <v>0</v>
      </c>
      <c r="AY187" s="72" t="str">
        <f>IF(AND(G65=$W$68,E65=$AL$185),J65,"0")</f>
        <v>0</v>
      </c>
      <c r="AZ187" s="72" t="str">
        <f>IF(AND(G65=$W$69,E65=$AL$185),J65,"0")</f>
        <v>0</v>
      </c>
      <c r="BA187" s="72" t="str">
        <f>IF(AND(G65=$W$70,E65=$AL$185),J65,"0")</f>
        <v>0</v>
      </c>
      <c r="BB187" s="72" t="str">
        <f>IF(AND(G65=$W$71,E65=$AL$185),J65,"0")</f>
        <v>0</v>
      </c>
      <c r="BC187" s="72" t="str">
        <f>IF(AND(G65=$W$72,E65=$AL$185),J65,"0")</f>
        <v>0</v>
      </c>
      <c r="BD187" s="72" t="str">
        <f>IF(AND(G65=$W$73,E65=$AL$185),J65,"0")</f>
        <v>0</v>
      </c>
      <c r="BE187" s="72" t="str">
        <f>IF(AND(G65=$W$74,E65=$AL$185),J65,"0")</f>
        <v>0</v>
      </c>
      <c r="BF187" s="73" t="str">
        <f>IF(AND(G65=$W$75,E65=$AL$185),J65,"0")</f>
        <v>0</v>
      </c>
      <c r="BH187" s="74"/>
      <c r="BJ187" s="1"/>
      <c r="BK187" s="1"/>
      <c r="BL187" s="1"/>
      <c r="BM187" s="1"/>
      <c r="BN187" s="161" t="str">
        <f t="shared" si="75"/>
        <v>0</v>
      </c>
      <c r="BO187" s="161" t="str">
        <f t="shared" si="76"/>
        <v>0</v>
      </c>
      <c r="BP187" s="161" t="str">
        <f t="shared" si="77"/>
        <v>0</v>
      </c>
      <c r="BQ187" s="161" t="str">
        <f t="shared" si="78"/>
        <v>0</v>
      </c>
      <c r="BR187" s="340" t="str">
        <f t="shared" si="79"/>
        <v>0</v>
      </c>
      <c r="BS187" s="1"/>
    </row>
    <row r="188" spans="32:79" customFormat="1" ht="13.5" customHeight="1">
      <c r="AF188" s="1"/>
      <c r="AG188" s="1"/>
      <c r="AH188" s="300"/>
      <c r="AI188" s="136"/>
      <c r="AJ188" s="135"/>
      <c r="AK188" s="304"/>
      <c r="AL188" s="1" t="s">
        <v>46</v>
      </c>
      <c r="AM188" s="68"/>
      <c r="AO188" s="67" t="s">
        <v>36</v>
      </c>
      <c r="AP188" s="1"/>
      <c r="AQ188" s="68"/>
      <c r="AR188" s="74" t="s">
        <v>56</v>
      </c>
      <c r="AS188" s="68"/>
      <c r="AT188" s="93">
        <v>54</v>
      </c>
      <c r="AU188" s="1"/>
      <c r="AV188" s="67"/>
      <c r="AW188" s="72" t="str">
        <f>IF(AND(G66=$W$66,E66=$AL$185),J66,"0")</f>
        <v>0</v>
      </c>
      <c r="AX188" s="72" t="str">
        <f>IF(AND(G66=$W$67,E66=$AL$185),J66,"0")</f>
        <v>0</v>
      </c>
      <c r="AY188" s="72" t="str">
        <f>IF(AND(G66=$W$68,E66=$AL$185),J66,"0")</f>
        <v>0</v>
      </c>
      <c r="AZ188" s="72" t="str">
        <f>IF(AND(G66=$W$69,E66=$AL$185),J66,"0")</f>
        <v>0</v>
      </c>
      <c r="BA188" s="72" t="str">
        <f>IF(AND(G66=$W$70,E66=$AL$185),J66,"0")</f>
        <v>0</v>
      </c>
      <c r="BB188" s="72" t="str">
        <f>IF(AND(G66=$W$71,E66=$AL$185),J66,"0")</f>
        <v>0</v>
      </c>
      <c r="BC188" s="72" t="str">
        <f>IF(AND(G66=$W$72,E66=$AL$185),J66,"0")</f>
        <v>0</v>
      </c>
      <c r="BD188" s="72" t="str">
        <f>IF(AND(G66=$W$73,E66=$AL$185),J66,"0")</f>
        <v>0</v>
      </c>
      <c r="BE188" s="72" t="str">
        <f>IF(AND(G66=$W$74,E66=$AL$185),J66,"0")</f>
        <v>0</v>
      </c>
      <c r="BF188" s="73" t="str">
        <f>IF(AND(G66=$W$75,E66=$AL$185),J66,"0")</f>
        <v>0</v>
      </c>
      <c r="BH188" s="74"/>
      <c r="BJ188" s="1"/>
      <c r="BK188" s="1"/>
      <c r="BL188" s="1"/>
      <c r="BM188" s="1"/>
      <c r="BN188" s="161" t="str">
        <f t="shared" si="75"/>
        <v>0</v>
      </c>
      <c r="BO188" s="161" t="str">
        <f t="shared" si="76"/>
        <v>0</v>
      </c>
      <c r="BP188" s="161" t="str">
        <f t="shared" si="77"/>
        <v>0</v>
      </c>
      <c r="BQ188" s="161" t="str">
        <f t="shared" si="78"/>
        <v>0</v>
      </c>
      <c r="BR188" s="340" t="str">
        <f t="shared" si="79"/>
        <v>0</v>
      </c>
      <c r="BS188" s="1"/>
      <c r="BT188" s="1"/>
      <c r="BU188" s="1"/>
      <c r="BV188" s="1"/>
    </row>
    <row r="189" spans="32:79" customFormat="1" ht="13.5" customHeight="1">
      <c r="AF189" s="1"/>
      <c r="AG189" s="1"/>
      <c r="AH189" s="306"/>
      <c r="AI189" s="135"/>
      <c r="AJ189" s="135"/>
      <c r="AK189" s="304"/>
      <c r="AL189" s="1" t="s">
        <v>389</v>
      </c>
      <c r="AM189" s="68"/>
      <c r="AO189" s="67" t="s">
        <v>37</v>
      </c>
      <c r="AP189" s="1"/>
      <c r="AQ189" s="68"/>
      <c r="AR189" s="74" t="s">
        <v>59</v>
      </c>
      <c r="AS189" s="68"/>
      <c r="AT189" s="93">
        <v>55</v>
      </c>
      <c r="AU189" s="1"/>
      <c r="AV189" s="67"/>
      <c r="AW189" s="72" t="str">
        <f t="shared" ref="AW189:AW197" si="80">IF(AND(G67=$W$66,E67=$AL$185),J67,"0")</f>
        <v>0</v>
      </c>
      <c r="AX189" s="72" t="str">
        <f t="shared" ref="AX189:AX197" si="81">IF(AND(G67=$W$67,E67=$AL$185),J67,"0")</f>
        <v>0</v>
      </c>
      <c r="AY189" s="72" t="str">
        <f t="shared" ref="AY189:AY197" si="82">IF(AND(G67=$W$68,E67=$AL$185),J67,"0")</f>
        <v>0</v>
      </c>
      <c r="AZ189" s="72" t="str">
        <f t="shared" ref="AZ189:AZ197" si="83">IF(AND(G67=$W$69,E67=$AL$185),J67,"0")</f>
        <v>0</v>
      </c>
      <c r="BA189" s="72" t="str">
        <f t="shared" ref="BA189:BA197" si="84">IF(AND(G67=$W$70,E67=$AL$185),J67,"0")</f>
        <v>0</v>
      </c>
      <c r="BB189" s="72" t="str">
        <f t="shared" ref="BB189:BB197" si="85">IF(AND(G67=$W$71,E67=$AL$185),J67,"0")</f>
        <v>0</v>
      </c>
      <c r="BC189" s="72" t="str">
        <f t="shared" ref="BC189:BC197" si="86">IF(AND(G67=$W$72,E67=$AL$185),J67,"0")</f>
        <v>0</v>
      </c>
      <c r="BD189" s="72" t="str">
        <f t="shared" ref="BD189:BD197" si="87">IF(AND(G67=$W$73,E67=$AL$185),J67,"0")</f>
        <v>0</v>
      </c>
      <c r="BE189" s="72" t="str">
        <f t="shared" ref="BE189:BE197" si="88">IF(AND(G67=$W$74,E67=$AL$185),J67,"0")</f>
        <v>0</v>
      </c>
      <c r="BF189" s="73" t="str">
        <f t="shared" ref="BF189:BF197" si="89">IF(AND(G67=$W$75,E67=$AL$185),J67,"0")</f>
        <v>0</v>
      </c>
      <c r="BH189" s="74"/>
      <c r="BJ189" s="1"/>
      <c r="BK189" s="1"/>
      <c r="BL189" s="1"/>
      <c r="BM189" s="1"/>
      <c r="BN189" s="161" t="str">
        <f t="shared" si="75"/>
        <v>0</v>
      </c>
      <c r="BO189" s="161" t="str">
        <f t="shared" si="76"/>
        <v>0</v>
      </c>
      <c r="BP189" s="161" t="str">
        <f t="shared" si="77"/>
        <v>0</v>
      </c>
      <c r="BQ189" s="161" t="str">
        <f t="shared" si="78"/>
        <v>0</v>
      </c>
      <c r="BR189" s="340" t="str">
        <f t="shared" si="79"/>
        <v>0</v>
      </c>
      <c r="BS189" s="1"/>
      <c r="BT189" s="1"/>
      <c r="BU189" s="1"/>
      <c r="BV189" s="1"/>
    </row>
    <row r="190" spans="32:79" customFormat="1" ht="13.5" customHeight="1">
      <c r="AF190" s="1"/>
      <c r="AG190" s="1"/>
      <c r="AH190" s="306"/>
      <c r="AJ190" s="135"/>
      <c r="AK190" s="304"/>
      <c r="AL190" s="1" t="s">
        <v>390</v>
      </c>
      <c r="AM190" s="68"/>
      <c r="AO190" s="67" t="s">
        <v>391</v>
      </c>
      <c r="AP190" s="1"/>
      <c r="AQ190" s="68"/>
      <c r="AR190" s="67" t="s">
        <v>62</v>
      </c>
      <c r="AS190" s="68"/>
      <c r="AT190" s="93">
        <v>56</v>
      </c>
      <c r="AU190" s="1"/>
      <c r="AV190" s="67"/>
      <c r="AW190" s="72" t="str">
        <f t="shared" si="80"/>
        <v>0</v>
      </c>
      <c r="AX190" s="72" t="str">
        <f t="shared" si="81"/>
        <v>0</v>
      </c>
      <c r="AY190" s="72" t="str">
        <f t="shared" si="82"/>
        <v>0</v>
      </c>
      <c r="AZ190" s="72" t="str">
        <f t="shared" si="83"/>
        <v>0</v>
      </c>
      <c r="BA190" s="72" t="str">
        <f t="shared" si="84"/>
        <v>0</v>
      </c>
      <c r="BB190" s="72" t="str">
        <f t="shared" si="85"/>
        <v>0</v>
      </c>
      <c r="BC190" s="72" t="str">
        <f t="shared" si="86"/>
        <v>0</v>
      </c>
      <c r="BD190" s="72" t="str">
        <f t="shared" si="87"/>
        <v>0</v>
      </c>
      <c r="BE190" s="72" t="str">
        <f t="shared" si="88"/>
        <v>0</v>
      </c>
      <c r="BF190" s="73" t="str">
        <f t="shared" si="89"/>
        <v>0</v>
      </c>
      <c r="BH190" s="74"/>
      <c r="BI190" t="s">
        <v>259</v>
      </c>
      <c r="BJ190" s="1"/>
      <c r="BK190" s="1"/>
      <c r="BL190" s="1"/>
      <c r="BM190" s="1"/>
      <c r="BN190" s="1">
        <f>SUM(BN179+BN180+BN181+BN182+BN183+BN184+BN185+BN186+BN187+BN188+BN189)</f>
        <v>0</v>
      </c>
      <c r="BO190" s="1">
        <f>SUM(BO179+BO180+BO181+BO182+BO183+BO184+BO185+BO186+BO187+BO188+BO189)</f>
        <v>0</v>
      </c>
      <c r="BP190" s="1">
        <f>SUM(BP179+BP180+BP181+BP182+BP183+BP184+BP185+BP186+BP187+BP188+BP189)</f>
        <v>0</v>
      </c>
      <c r="BQ190" s="1">
        <f>SUM(BQ179+BQ180+BQ181+BQ182+BQ183+BQ184+BQ185+BQ186+BQ187+BQ188+BQ189)</f>
        <v>0</v>
      </c>
      <c r="BR190" s="68">
        <f>SUM(BR179+BR180+BR181+BR182+BR183+BR184+BR185+BR186+BR187+BR188+BR189)</f>
        <v>0</v>
      </c>
      <c r="BS190" s="1"/>
      <c r="BT190" s="1"/>
      <c r="BU190" s="1"/>
      <c r="BV190" s="1"/>
    </row>
    <row r="191" spans="32:79" customFormat="1" ht="13.5" customHeight="1">
      <c r="AF191" s="1"/>
      <c r="AG191" s="1"/>
      <c r="AH191" s="75"/>
      <c r="AI191" s="1"/>
      <c r="AJ191" s="1"/>
      <c r="AK191" s="59"/>
      <c r="AL191" s="1" t="s">
        <v>392</v>
      </c>
      <c r="AM191" s="68"/>
      <c r="AO191" s="67" t="s">
        <v>393</v>
      </c>
      <c r="AP191" s="1"/>
      <c r="AQ191" s="68"/>
      <c r="AR191" s="67" t="s">
        <v>394</v>
      </c>
      <c r="AS191" s="68"/>
      <c r="AT191" s="93">
        <v>57</v>
      </c>
      <c r="AU191" s="1"/>
      <c r="AV191" s="67"/>
      <c r="AW191" s="72" t="str">
        <f t="shared" si="80"/>
        <v>0</v>
      </c>
      <c r="AX191" s="72" t="str">
        <f t="shared" si="81"/>
        <v>0</v>
      </c>
      <c r="AY191" s="72" t="str">
        <f t="shared" si="82"/>
        <v>0</v>
      </c>
      <c r="AZ191" s="72" t="str">
        <f t="shared" si="83"/>
        <v>0</v>
      </c>
      <c r="BA191" s="72" t="str">
        <f t="shared" si="84"/>
        <v>0</v>
      </c>
      <c r="BB191" s="72" t="str">
        <f t="shared" si="85"/>
        <v>0</v>
      </c>
      <c r="BC191" s="72" t="str">
        <f t="shared" si="86"/>
        <v>0</v>
      </c>
      <c r="BD191" s="72" t="str">
        <f t="shared" si="87"/>
        <v>0</v>
      </c>
      <c r="BE191" s="72" t="str">
        <f t="shared" si="88"/>
        <v>0</v>
      </c>
      <c r="BF191" s="73" t="str">
        <f t="shared" si="89"/>
        <v>0</v>
      </c>
      <c r="BH191" s="89"/>
      <c r="BI191" s="85"/>
      <c r="BJ191" s="53"/>
      <c r="BK191" s="53"/>
      <c r="BL191" s="53"/>
      <c r="BM191" s="53"/>
      <c r="BN191" s="53"/>
      <c r="BO191" s="53"/>
      <c r="BP191" s="53"/>
      <c r="BQ191" s="53"/>
      <c r="BR191" s="84"/>
      <c r="BS191" s="1"/>
      <c r="BT191" s="1"/>
      <c r="BU191" s="1"/>
      <c r="BV191" s="1"/>
    </row>
    <row r="192" spans="32:79" customFormat="1" ht="13.5" customHeight="1">
      <c r="AF192" s="1"/>
      <c r="AG192" s="1"/>
      <c r="AH192" s="75"/>
      <c r="AI192" s="1"/>
      <c r="AJ192" s="1"/>
      <c r="AK192" s="59"/>
      <c r="AL192" s="1" t="s">
        <v>249</v>
      </c>
      <c r="AM192" s="68"/>
      <c r="AO192" s="67" t="s">
        <v>395</v>
      </c>
      <c r="AP192" s="1"/>
      <c r="AQ192" s="68"/>
      <c r="AR192" s="74" t="s">
        <v>396</v>
      </c>
      <c r="AS192" s="68"/>
      <c r="AT192" s="93">
        <v>58</v>
      </c>
      <c r="AU192" s="1"/>
      <c r="AV192" s="67"/>
      <c r="AW192" s="72" t="str">
        <f t="shared" si="80"/>
        <v>0</v>
      </c>
      <c r="AX192" s="72" t="str">
        <f t="shared" si="81"/>
        <v>0</v>
      </c>
      <c r="AY192" s="72" t="str">
        <f t="shared" si="82"/>
        <v>0</v>
      </c>
      <c r="AZ192" s="72" t="str">
        <f t="shared" si="83"/>
        <v>0</v>
      </c>
      <c r="BA192" s="72" t="str">
        <f t="shared" si="84"/>
        <v>0</v>
      </c>
      <c r="BB192" s="72" t="str">
        <f t="shared" si="85"/>
        <v>0</v>
      </c>
      <c r="BC192" s="72" t="str">
        <f t="shared" si="86"/>
        <v>0</v>
      </c>
      <c r="BD192" s="72" t="str">
        <f t="shared" si="87"/>
        <v>0</v>
      </c>
      <c r="BE192" s="72" t="str">
        <f t="shared" si="88"/>
        <v>0</v>
      </c>
      <c r="BF192" s="73" t="str">
        <f t="shared" si="89"/>
        <v>0</v>
      </c>
      <c r="BJ192" s="1"/>
      <c r="BK192" s="1"/>
      <c r="BL192" s="1"/>
      <c r="BM192" s="1"/>
      <c r="BN192" s="1"/>
      <c r="BO192" s="1"/>
      <c r="BP192" s="1"/>
      <c r="BQ192" s="1"/>
      <c r="BR192" s="56"/>
      <c r="BS192" s="1"/>
      <c r="BT192" s="1"/>
      <c r="BU192" s="1"/>
      <c r="BV192" s="1"/>
    </row>
    <row r="193" spans="32:74" customFormat="1" ht="13.5" customHeight="1">
      <c r="AF193" s="1"/>
      <c r="AG193" s="1"/>
      <c r="AH193" s="75"/>
      <c r="AI193" s="1"/>
      <c r="AJ193" s="1"/>
      <c r="AK193" s="59"/>
      <c r="AL193" s="1"/>
      <c r="AM193" s="68"/>
      <c r="AO193" s="67" t="s">
        <v>397</v>
      </c>
      <c r="AQ193" s="86"/>
      <c r="AR193" s="74" t="s">
        <v>398</v>
      </c>
      <c r="AS193" s="68"/>
      <c r="AT193" s="93">
        <v>59</v>
      </c>
      <c r="AU193" s="1"/>
      <c r="AV193" s="67"/>
      <c r="AW193" s="72" t="str">
        <f t="shared" si="80"/>
        <v>0</v>
      </c>
      <c r="AX193" s="72" t="str">
        <f t="shared" si="81"/>
        <v>0</v>
      </c>
      <c r="AY193" s="72" t="str">
        <f t="shared" si="82"/>
        <v>0</v>
      </c>
      <c r="AZ193" s="72" t="str">
        <f t="shared" si="83"/>
        <v>0</v>
      </c>
      <c r="BA193" s="72" t="str">
        <f t="shared" si="84"/>
        <v>0</v>
      </c>
      <c r="BB193" s="72" t="str">
        <f t="shared" si="85"/>
        <v>0</v>
      </c>
      <c r="BC193" s="72" t="str">
        <f t="shared" si="86"/>
        <v>0</v>
      </c>
      <c r="BD193" s="72" t="str">
        <f t="shared" si="87"/>
        <v>0</v>
      </c>
      <c r="BE193" s="72" t="str">
        <f t="shared" si="88"/>
        <v>0</v>
      </c>
      <c r="BF193" s="73" t="str">
        <f t="shared" si="89"/>
        <v>0</v>
      </c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32:74" customFormat="1" ht="13.5" customHeight="1">
      <c r="AF194" s="1"/>
      <c r="AG194" s="1"/>
      <c r="AH194" s="75"/>
      <c r="AI194" s="1"/>
      <c r="AJ194" s="1"/>
      <c r="AK194" s="59"/>
      <c r="AL194" s="53"/>
      <c r="AM194" s="84"/>
      <c r="AO194" s="78" t="s">
        <v>399</v>
      </c>
      <c r="AP194" s="53"/>
      <c r="AQ194" s="84"/>
      <c r="AR194" s="67" t="s">
        <v>400</v>
      </c>
      <c r="AS194" s="68"/>
      <c r="AT194" s="93">
        <v>60</v>
      </c>
      <c r="AU194" s="1"/>
      <c r="AV194" s="67"/>
      <c r="AW194" s="72" t="str">
        <f t="shared" si="80"/>
        <v>0</v>
      </c>
      <c r="AX194" s="72" t="str">
        <f t="shared" si="81"/>
        <v>0</v>
      </c>
      <c r="AY194" s="72" t="str">
        <f t="shared" si="82"/>
        <v>0</v>
      </c>
      <c r="AZ194" s="72" t="str">
        <f t="shared" si="83"/>
        <v>0</v>
      </c>
      <c r="BA194" s="72" t="str">
        <f t="shared" si="84"/>
        <v>0</v>
      </c>
      <c r="BB194" s="72" t="str">
        <f t="shared" si="85"/>
        <v>0</v>
      </c>
      <c r="BC194" s="72" t="str">
        <f t="shared" si="86"/>
        <v>0</v>
      </c>
      <c r="BD194" s="72" t="str">
        <f t="shared" si="87"/>
        <v>0</v>
      </c>
      <c r="BE194" s="72" t="str">
        <f t="shared" si="88"/>
        <v>0</v>
      </c>
      <c r="BF194" s="73" t="str">
        <f t="shared" si="89"/>
        <v>0</v>
      </c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32:74" customFormat="1" ht="13.5" customHeight="1">
      <c r="AF195" s="1"/>
      <c r="AG195" s="1"/>
      <c r="AH195" s="75"/>
      <c r="AI195" s="1"/>
      <c r="AJ195" s="1"/>
      <c r="AK195" s="59"/>
      <c r="AL195" s="136" t="s">
        <v>94</v>
      </c>
      <c r="AM195" s="1"/>
      <c r="AN195" s="61"/>
      <c r="AO195" s="59"/>
      <c r="AP195" s="1"/>
      <c r="AQ195" s="1"/>
      <c r="AR195" s="67" t="s">
        <v>401</v>
      </c>
      <c r="AS195" s="68"/>
      <c r="AT195" s="93">
        <v>61</v>
      </c>
      <c r="AU195" s="1"/>
      <c r="AV195" s="67"/>
      <c r="AW195" s="72" t="str">
        <f t="shared" si="80"/>
        <v>0</v>
      </c>
      <c r="AX195" s="72" t="str">
        <f t="shared" si="81"/>
        <v>0</v>
      </c>
      <c r="AY195" s="72" t="str">
        <f t="shared" si="82"/>
        <v>0</v>
      </c>
      <c r="AZ195" s="72" t="str">
        <f t="shared" si="83"/>
        <v>0</v>
      </c>
      <c r="BA195" s="72" t="str">
        <f t="shared" si="84"/>
        <v>0</v>
      </c>
      <c r="BB195" s="72" t="str">
        <f t="shared" si="85"/>
        <v>0</v>
      </c>
      <c r="BC195" s="72" t="str">
        <f t="shared" si="86"/>
        <v>0</v>
      </c>
      <c r="BD195" s="72" t="str">
        <f t="shared" si="87"/>
        <v>0</v>
      </c>
      <c r="BE195" s="72" t="str">
        <f t="shared" si="88"/>
        <v>0</v>
      </c>
      <c r="BF195" s="73" t="str">
        <f t="shared" si="89"/>
        <v>0</v>
      </c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32:74" customFormat="1" ht="13.5" customHeight="1">
      <c r="AF196" s="1"/>
      <c r="AG196" s="1"/>
      <c r="AH196" s="75"/>
      <c r="AI196" s="1"/>
      <c r="AJ196" s="1"/>
      <c r="AK196" s="59"/>
      <c r="AL196" s="136" t="s">
        <v>97</v>
      </c>
      <c r="AM196" s="1"/>
      <c r="AN196" s="1"/>
      <c r="AO196" s="59"/>
      <c r="AP196" s="1"/>
      <c r="AQ196" s="1"/>
      <c r="AR196" s="74" t="s">
        <v>402</v>
      </c>
      <c r="AS196" s="68"/>
      <c r="AT196" s="93">
        <v>62</v>
      </c>
      <c r="AU196" s="1"/>
      <c r="AV196" s="67"/>
      <c r="AW196" s="72" t="str">
        <f t="shared" si="80"/>
        <v>0</v>
      </c>
      <c r="AX196" s="72" t="str">
        <f t="shared" si="81"/>
        <v>0</v>
      </c>
      <c r="AY196" s="72" t="str">
        <f t="shared" si="82"/>
        <v>0</v>
      </c>
      <c r="AZ196" s="72" t="str">
        <f t="shared" si="83"/>
        <v>0</v>
      </c>
      <c r="BA196" s="72" t="str">
        <f t="shared" si="84"/>
        <v>0</v>
      </c>
      <c r="BB196" s="72" t="str">
        <f t="shared" si="85"/>
        <v>0</v>
      </c>
      <c r="BC196" s="72" t="str">
        <f t="shared" si="86"/>
        <v>0</v>
      </c>
      <c r="BD196" s="72" t="str">
        <f t="shared" si="87"/>
        <v>0</v>
      </c>
      <c r="BE196" s="72" t="str">
        <f t="shared" si="88"/>
        <v>0</v>
      </c>
      <c r="BF196" s="73" t="str">
        <f t="shared" si="89"/>
        <v>0</v>
      </c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32:74" customFormat="1" ht="13.5" customHeight="1">
      <c r="AF197" s="1"/>
      <c r="AG197" s="1"/>
      <c r="AH197" s="75"/>
      <c r="AI197" s="1"/>
      <c r="AJ197" s="1"/>
      <c r="AK197" s="59"/>
      <c r="AL197" s="136" t="s">
        <v>403</v>
      </c>
      <c r="AM197" s="1"/>
      <c r="AN197" s="1"/>
      <c r="AO197" s="59"/>
      <c r="AP197" s="1"/>
      <c r="AQ197" s="1"/>
      <c r="AR197" s="74" t="s">
        <v>404</v>
      </c>
      <c r="AS197" s="68"/>
      <c r="AT197" s="93">
        <v>63</v>
      </c>
      <c r="AU197" s="1"/>
      <c r="AV197" s="67"/>
      <c r="AW197" s="72" t="str">
        <f t="shared" si="80"/>
        <v>0</v>
      </c>
      <c r="AX197" s="72" t="str">
        <f t="shared" si="81"/>
        <v>0</v>
      </c>
      <c r="AY197" s="72" t="str">
        <f t="shared" si="82"/>
        <v>0</v>
      </c>
      <c r="AZ197" s="72" t="str">
        <f t="shared" si="83"/>
        <v>0</v>
      </c>
      <c r="BA197" s="72" t="str">
        <f t="shared" si="84"/>
        <v>0</v>
      </c>
      <c r="BB197" s="72" t="str">
        <f t="shared" si="85"/>
        <v>0</v>
      </c>
      <c r="BC197" s="72" t="str">
        <f t="shared" si="86"/>
        <v>0</v>
      </c>
      <c r="BD197" s="72" t="str">
        <f t="shared" si="87"/>
        <v>0</v>
      </c>
      <c r="BE197" s="72" t="str">
        <f t="shared" si="88"/>
        <v>0</v>
      </c>
      <c r="BF197" s="73" t="str">
        <f t="shared" si="89"/>
        <v>0</v>
      </c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32:74" customFormat="1" ht="13.5" customHeight="1">
      <c r="AF198" s="1"/>
      <c r="AG198" s="1"/>
      <c r="AH198" s="75"/>
      <c r="AI198" s="1"/>
      <c r="AJ198" s="1"/>
      <c r="AK198" s="59"/>
      <c r="AL198" s="136" t="s">
        <v>405</v>
      </c>
      <c r="AM198" s="1"/>
      <c r="AN198" s="1"/>
      <c r="AO198" s="59"/>
      <c r="AP198" s="1"/>
      <c r="AQ198" s="1"/>
      <c r="AR198" s="67" t="s">
        <v>406</v>
      </c>
      <c r="AS198" s="86"/>
      <c r="AT198" s="93">
        <v>64</v>
      </c>
      <c r="AU198" s="1"/>
      <c r="AV198" s="67"/>
      <c r="AW198" s="72"/>
      <c r="AX198" s="72"/>
      <c r="AY198" s="72"/>
      <c r="AZ198" s="72"/>
      <c r="BA198" s="72"/>
      <c r="BB198" s="72"/>
      <c r="BC198" s="72"/>
      <c r="BD198" s="72"/>
      <c r="BE198" s="72"/>
      <c r="BF198" s="73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32:74" customFormat="1" ht="13.5" customHeight="1">
      <c r="AF199" s="1"/>
      <c r="AG199" s="1"/>
      <c r="AH199" s="75"/>
      <c r="AI199" s="1"/>
      <c r="AJ199" s="1"/>
      <c r="AK199" s="59"/>
      <c r="AL199" s="136" t="s">
        <v>106</v>
      </c>
      <c r="AM199" s="1"/>
      <c r="AN199" s="1"/>
      <c r="AO199" s="59"/>
      <c r="AP199" s="1"/>
      <c r="AQ199" s="1"/>
      <c r="AR199" s="67" t="s">
        <v>407</v>
      </c>
      <c r="AS199" s="86"/>
      <c r="AT199" s="93">
        <v>65</v>
      </c>
      <c r="AU199" s="1"/>
      <c r="AV199" s="66" t="s">
        <v>61</v>
      </c>
      <c r="AW199" s="64" t="s">
        <v>199</v>
      </c>
      <c r="AX199" s="64" t="s">
        <v>200</v>
      </c>
      <c r="AY199" s="64" t="s">
        <v>201</v>
      </c>
      <c r="AZ199" s="64" t="s">
        <v>202</v>
      </c>
      <c r="BA199" s="64" t="s">
        <v>203</v>
      </c>
      <c r="BB199" s="64" t="s">
        <v>204</v>
      </c>
      <c r="BC199" s="64" t="s">
        <v>205</v>
      </c>
      <c r="BD199" s="64" t="s">
        <v>295</v>
      </c>
      <c r="BE199" s="64" t="s">
        <v>207</v>
      </c>
      <c r="BF199" s="65" t="s">
        <v>208</v>
      </c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32:74" customFormat="1" ht="13.5" customHeight="1">
      <c r="AF200" s="1"/>
      <c r="AG200" s="1"/>
      <c r="AH200" s="75"/>
      <c r="AI200" s="1"/>
      <c r="AJ200" s="1"/>
      <c r="AK200" s="59"/>
      <c r="AL200" s="136" t="s">
        <v>109</v>
      </c>
      <c r="AM200" s="1"/>
      <c r="AN200" s="1"/>
      <c r="AO200" s="59"/>
      <c r="AP200" s="1"/>
      <c r="AQ200" s="1"/>
      <c r="AR200" s="74" t="s">
        <v>408</v>
      </c>
      <c r="AS200" s="86"/>
      <c r="AT200" s="93">
        <v>66</v>
      </c>
      <c r="AU200" s="1"/>
      <c r="AV200" s="67"/>
      <c r="AW200" s="72" t="str">
        <f>IF(AND(G65=$W$66,E65=$AL$186),J65,"0")</f>
        <v>0</v>
      </c>
      <c r="AX200" s="72" t="str">
        <f>IF(AND(G65=$W$67,E65=$AL$186),J65,"0")</f>
        <v>0</v>
      </c>
      <c r="AY200" s="72" t="str">
        <f>IF(AND(G65=$W$68,E65=$AL$186),J65,"0")</f>
        <v>0</v>
      </c>
      <c r="AZ200" s="72" t="str">
        <f>IF(AND(G65=$W$69,E65=$AL$186),J65,"0")</f>
        <v>0</v>
      </c>
      <c r="BA200" s="72" t="str">
        <f>IF(AND(G65=$W$70,E65=$AL$186),J65,"0")</f>
        <v>0</v>
      </c>
      <c r="BB200" s="72" t="str">
        <f>IF(AND(G65=$W$71,E65=$AL$186),J65,"0")</f>
        <v>0</v>
      </c>
      <c r="BC200" s="72" t="str">
        <f>IF(AND(G65=$W$72,E65=$AL$186),J65,"0")</f>
        <v>0</v>
      </c>
      <c r="BD200" s="72" t="str">
        <f>IF(AND(G65=$W$73,E65=$AL$186),J65,"0")</f>
        <v>0</v>
      </c>
      <c r="BE200" s="72" t="str">
        <f>IF(AND(G65=$W$74,E65=$AL$186),J65,"0")</f>
        <v>0</v>
      </c>
      <c r="BF200" s="73" t="str">
        <f>IF(AND(G65=$W$75,E65=$AL$186),J65,"0")</f>
        <v>0</v>
      </c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32:74" customFormat="1" ht="13.5" customHeight="1">
      <c r="AF201" s="1"/>
      <c r="AG201" s="1"/>
      <c r="AH201" s="75"/>
      <c r="AI201" s="1"/>
      <c r="AJ201" s="1"/>
      <c r="AK201" s="59"/>
      <c r="AL201" s="136" t="s">
        <v>409</v>
      </c>
      <c r="AM201" s="1"/>
      <c r="AN201" s="1"/>
      <c r="AO201" s="59"/>
      <c r="AP201" s="1"/>
      <c r="AQ201" s="1"/>
      <c r="AR201" s="74" t="s">
        <v>410</v>
      </c>
      <c r="AS201" s="86"/>
      <c r="AT201" s="93">
        <v>67</v>
      </c>
      <c r="AU201" s="1"/>
      <c r="AV201" s="67"/>
      <c r="AW201" s="72" t="str">
        <f>IF(AND(G66=$W$66,E66=$AL$186),J66,"0")</f>
        <v>0</v>
      </c>
      <c r="AX201" s="72" t="str">
        <f>IF(AND(G66=$W$67,E66=$AL$186),J66,"0")</f>
        <v>0</v>
      </c>
      <c r="AY201" s="72" t="str">
        <f>IF(AND(G66=$W$68,E66=$AL$186),J66,"0")</f>
        <v>0</v>
      </c>
      <c r="AZ201" s="72" t="str">
        <f>IF(AND(G66=$W$69,E66=$AL$186),J66,"0")</f>
        <v>0</v>
      </c>
      <c r="BA201" s="72" t="str">
        <f>IF(AND(G66=$W$70,E66=$AL$186),J66,"0")</f>
        <v>0</v>
      </c>
      <c r="BB201" s="72" t="str">
        <f>IF(AND(G66=$W$71,E66=$AL$186),J66,"0")</f>
        <v>0</v>
      </c>
      <c r="BC201" s="72" t="str">
        <f>IF(AND(G66=$W$72,E66=$AL$186),J66,"0")</f>
        <v>0</v>
      </c>
      <c r="BD201" s="72" t="str">
        <f>IF(AND(G66=$W$73,E66=$AL$186),J66,"0")</f>
        <v>0</v>
      </c>
      <c r="BE201" s="72" t="str">
        <f>IF(AND(G66=$W$74,E66=$AL$186),J66,"0")</f>
        <v>0</v>
      </c>
      <c r="BF201" s="73" t="str">
        <f>IF(AND(G66=$W$75,E66=$AL$186),J66,"0")</f>
        <v>0</v>
      </c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32:74" customFormat="1" ht="13.5" customHeight="1">
      <c r="AF202" s="1"/>
      <c r="AG202" s="1"/>
      <c r="AH202" s="75"/>
      <c r="AI202" s="1"/>
      <c r="AJ202" s="1"/>
      <c r="AK202" s="59"/>
      <c r="AL202" s="136" t="s">
        <v>115</v>
      </c>
      <c r="AM202" s="1"/>
      <c r="AN202" s="1"/>
      <c r="AO202" s="59"/>
      <c r="AP202" s="1"/>
      <c r="AQ202" s="1"/>
      <c r="AR202" s="67" t="s">
        <v>411</v>
      </c>
      <c r="AS202" s="86"/>
      <c r="AT202" s="93">
        <v>68</v>
      </c>
      <c r="AU202" s="1"/>
      <c r="AV202" s="67"/>
      <c r="AW202" s="72" t="str">
        <f t="shared" ref="AW202:AW210" si="90">IF(AND(G67=$W$66,E67=$AL$186),J67,"0")</f>
        <v>0</v>
      </c>
      <c r="AX202" s="72" t="str">
        <f t="shared" ref="AX202:AX210" si="91">IF(AND(G67=$W$67,E67=$AL$186),J67,"0")</f>
        <v>0</v>
      </c>
      <c r="AY202" s="72" t="str">
        <f t="shared" ref="AY202:AY210" si="92">IF(AND(G67=$W$68,E67=$AL$186),J67,"0")</f>
        <v>0</v>
      </c>
      <c r="AZ202" s="72" t="str">
        <f t="shared" ref="AZ202:AZ210" si="93">IF(AND(G67=$W$69,E67=$AL$186),J67,"0")</f>
        <v>0</v>
      </c>
      <c r="BA202" s="72" t="str">
        <f t="shared" ref="BA202:BA210" si="94">IF(AND(G67=$W$70,E67=$AL$186),J67,"0")</f>
        <v>0</v>
      </c>
      <c r="BB202" s="72" t="str">
        <f t="shared" ref="BB202:BB210" si="95">IF(AND(G67=$W$71,E67=$AL$186),J67,"0")</f>
        <v>0</v>
      </c>
      <c r="BC202" s="72" t="str">
        <f t="shared" ref="BC202:BC210" si="96">IF(AND(G67=$AL$243,E67=$AL$186),J67,"0")</f>
        <v>0</v>
      </c>
      <c r="BD202" s="72" t="str">
        <f t="shared" ref="BD202:BD210" si="97">IF(AND(G67=$W$73,E67=$AL$186),J67,"0")</f>
        <v>0</v>
      </c>
      <c r="BE202" s="72" t="str">
        <f t="shared" ref="BE202:BE210" si="98">IF(AND(G67=$W$74,E67=$AL$186),J67,"0")</f>
        <v>0</v>
      </c>
      <c r="BF202" s="73" t="str">
        <f t="shared" ref="BF202:BF210" si="99">IF(AND(G67=$W$75,E67=$AL$186),J67,"0")</f>
        <v>0</v>
      </c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32:74" customFormat="1" ht="13.5" customHeight="1">
      <c r="AF203" s="1"/>
      <c r="AG203" s="1"/>
      <c r="AH203" s="75"/>
      <c r="AI203" s="1"/>
      <c r="AJ203" s="1"/>
      <c r="AK203" s="59"/>
      <c r="AL203" s="136" t="s">
        <v>118</v>
      </c>
      <c r="AM203" s="1"/>
      <c r="AN203" s="1"/>
      <c r="AO203" s="59"/>
      <c r="AP203" s="1"/>
      <c r="AQ203" s="1"/>
      <c r="AR203" s="67" t="s">
        <v>64</v>
      </c>
      <c r="AS203" s="86"/>
      <c r="AT203" s="93">
        <v>69</v>
      </c>
      <c r="AU203" s="1"/>
      <c r="AV203" s="67"/>
      <c r="AW203" s="72" t="str">
        <f t="shared" si="90"/>
        <v>0</v>
      </c>
      <c r="AX203" s="72" t="str">
        <f t="shared" si="91"/>
        <v>0</v>
      </c>
      <c r="AY203" s="72" t="str">
        <f t="shared" si="92"/>
        <v>0</v>
      </c>
      <c r="AZ203" s="72" t="str">
        <f t="shared" si="93"/>
        <v>0</v>
      </c>
      <c r="BA203" s="72" t="str">
        <f t="shared" si="94"/>
        <v>0</v>
      </c>
      <c r="BB203" s="72" t="str">
        <f t="shared" si="95"/>
        <v>0</v>
      </c>
      <c r="BC203" s="72" t="str">
        <f t="shared" si="96"/>
        <v>0</v>
      </c>
      <c r="BD203" s="72" t="str">
        <f t="shared" si="97"/>
        <v>0</v>
      </c>
      <c r="BE203" s="72" t="str">
        <f t="shared" si="98"/>
        <v>0</v>
      </c>
      <c r="BF203" s="73" t="str">
        <f t="shared" si="99"/>
        <v>0</v>
      </c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32:74" customFormat="1" ht="13.5" customHeight="1">
      <c r="AF204" s="1"/>
      <c r="AG204" s="1"/>
      <c r="AH204" s="75"/>
      <c r="AI204" s="1"/>
      <c r="AJ204" s="1"/>
      <c r="AK204" s="59"/>
      <c r="AL204" s="136" t="s">
        <v>121</v>
      </c>
      <c r="AM204" s="1"/>
      <c r="AN204" s="1"/>
      <c r="AO204" s="59"/>
      <c r="AP204" s="1"/>
      <c r="AQ204" s="1"/>
      <c r="AR204" s="74" t="s">
        <v>412</v>
      </c>
      <c r="AS204" s="86"/>
      <c r="AT204" s="93">
        <v>70</v>
      </c>
      <c r="AU204" s="1"/>
      <c r="AV204" s="67"/>
      <c r="AW204" s="72" t="str">
        <f t="shared" si="90"/>
        <v>0</v>
      </c>
      <c r="AX204" s="72" t="str">
        <f t="shared" si="91"/>
        <v>0</v>
      </c>
      <c r="AY204" s="72" t="str">
        <f t="shared" si="92"/>
        <v>0</v>
      </c>
      <c r="AZ204" s="72" t="str">
        <f t="shared" si="93"/>
        <v>0</v>
      </c>
      <c r="BA204" s="72" t="str">
        <f t="shared" si="94"/>
        <v>0</v>
      </c>
      <c r="BB204" s="72" t="str">
        <f t="shared" si="95"/>
        <v>0</v>
      </c>
      <c r="BC204" s="72" t="str">
        <f t="shared" si="96"/>
        <v>0</v>
      </c>
      <c r="BD204" s="72" t="str">
        <f t="shared" si="97"/>
        <v>0</v>
      </c>
      <c r="BE204" s="72" t="str">
        <f t="shared" si="98"/>
        <v>0</v>
      </c>
      <c r="BF204" s="73" t="str">
        <f t="shared" si="99"/>
        <v>0</v>
      </c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32:74" customFormat="1" ht="13.5" customHeight="1">
      <c r="AF205" s="1"/>
      <c r="AG205" s="1"/>
      <c r="AH205" s="75"/>
      <c r="AI205" s="1"/>
      <c r="AJ205" s="1"/>
      <c r="AK205" s="59"/>
      <c r="AL205" s="136" t="s">
        <v>124</v>
      </c>
      <c r="AM205" s="1"/>
      <c r="AN205" s="1"/>
      <c r="AO205" s="59"/>
      <c r="AP205" s="1"/>
      <c r="AQ205" s="1"/>
      <c r="AR205" s="74" t="s">
        <v>413</v>
      </c>
      <c r="AS205" s="86"/>
      <c r="AT205" s="93">
        <v>71</v>
      </c>
      <c r="AU205" s="1"/>
      <c r="AV205" s="67"/>
      <c r="AW205" s="72" t="str">
        <f t="shared" si="90"/>
        <v>0</v>
      </c>
      <c r="AX205" s="72" t="str">
        <f t="shared" si="91"/>
        <v>0</v>
      </c>
      <c r="AY205" s="72" t="str">
        <f t="shared" si="92"/>
        <v>0</v>
      </c>
      <c r="AZ205" s="72" t="str">
        <f t="shared" si="93"/>
        <v>0</v>
      </c>
      <c r="BA205" s="72" t="str">
        <f t="shared" si="94"/>
        <v>0</v>
      </c>
      <c r="BB205" s="72" t="str">
        <f t="shared" si="95"/>
        <v>0</v>
      </c>
      <c r="BC205" s="72" t="str">
        <f t="shared" si="96"/>
        <v>0</v>
      </c>
      <c r="BD205" s="72" t="str">
        <f t="shared" si="97"/>
        <v>0</v>
      </c>
      <c r="BE205" s="72" t="str">
        <f t="shared" si="98"/>
        <v>0</v>
      </c>
      <c r="BF205" s="73" t="str">
        <f t="shared" si="99"/>
        <v>0</v>
      </c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32:74" customFormat="1" ht="13.5" customHeight="1">
      <c r="AF206" s="1"/>
      <c r="AG206" s="1"/>
      <c r="AH206" s="75"/>
      <c r="AI206" s="1"/>
      <c r="AJ206" s="1"/>
      <c r="AK206" s="59"/>
      <c r="AL206" s="136" t="s">
        <v>128</v>
      </c>
      <c r="AM206" s="1"/>
      <c r="AN206" s="1"/>
      <c r="AO206" s="59"/>
      <c r="AP206" s="1"/>
      <c r="AQ206" s="1"/>
      <c r="AR206" s="67" t="s">
        <v>414</v>
      </c>
      <c r="AS206" s="86"/>
      <c r="AT206" s="93">
        <v>72</v>
      </c>
      <c r="AU206" s="1"/>
      <c r="AV206" s="67"/>
      <c r="AW206" s="72" t="str">
        <f t="shared" si="90"/>
        <v>0</v>
      </c>
      <c r="AX206" s="72" t="str">
        <f t="shared" si="91"/>
        <v>0</v>
      </c>
      <c r="AY206" s="72" t="str">
        <f t="shared" si="92"/>
        <v>0</v>
      </c>
      <c r="AZ206" s="72" t="str">
        <f t="shared" si="93"/>
        <v>0</v>
      </c>
      <c r="BA206" s="72" t="str">
        <f t="shared" si="94"/>
        <v>0</v>
      </c>
      <c r="BB206" s="72" t="str">
        <f t="shared" si="95"/>
        <v>0</v>
      </c>
      <c r="BC206" s="72" t="str">
        <f t="shared" si="96"/>
        <v>0</v>
      </c>
      <c r="BD206" s="72" t="str">
        <f t="shared" si="97"/>
        <v>0</v>
      </c>
      <c r="BE206" s="72" t="str">
        <f t="shared" si="98"/>
        <v>0</v>
      </c>
      <c r="BF206" s="73" t="str">
        <f t="shared" si="99"/>
        <v>0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32:74" customFormat="1" ht="13.5" customHeight="1">
      <c r="AF207" s="1"/>
      <c r="AG207" s="1"/>
      <c r="AH207" s="307" t="s">
        <v>415</v>
      </c>
      <c r="AI207" s="1"/>
      <c r="AJ207" s="1"/>
      <c r="AK207" s="59"/>
      <c r="AL207" s="136" t="s">
        <v>131</v>
      </c>
      <c r="AM207" s="1"/>
      <c r="AN207" s="1"/>
      <c r="AO207" s="59"/>
      <c r="AP207" s="1"/>
      <c r="AQ207" s="1"/>
      <c r="AR207" s="67" t="s">
        <v>416</v>
      </c>
      <c r="AS207" s="86"/>
      <c r="AT207" s="93">
        <v>73</v>
      </c>
      <c r="AU207" s="1"/>
      <c r="AV207" s="67"/>
      <c r="AW207" s="72" t="str">
        <f t="shared" si="90"/>
        <v>0</v>
      </c>
      <c r="AX207" s="72" t="str">
        <f t="shared" si="91"/>
        <v>0</v>
      </c>
      <c r="AY207" s="72" t="str">
        <f t="shared" si="92"/>
        <v>0</v>
      </c>
      <c r="AZ207" s="72" t="str">
        <f t="shared" si="93"/>
        <v>0</v>
      </c>
      <c r="BA207" s="72" t="str">
        <f t="shared" si="94"/>
        <v>0</v>
      </c>
      <c r="BB207" s="72" t="str">
        <f t="shared" si="95"/>
        <v>0</v>
      </c>
      <c r="BC207" s="72" t="str">
        <f t="shared" si="96"/>
        <v>0</v>
      </c>
      <c r="BD207" s="72" t="str">
        <f t="shared" si="97"/>
        <v>0</v>
      </c>
      <c r="BE207" s="72" t="str">
        <f t="shared" si="98"/>
        <v>0</v>
      </c>
      <c r="BF207" s="73" t="str">
        <f t="shared" si="99"/>
        <v>0</v>
      </c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32:74" customFormat="1" ht="13.5" customHeight="1">
      <c r="AF208" s="1"/>
      <c r="AG208" s="1"/>
      <c r="AH208" s="302" t="s">
        <v>417</v>
      </c>
      <c r="AI208" s="1"/>
      <c r="AJ208" s="1"/>
      <c r="AK208" s="59"/>
      <c r="AL208" s="136" t="s">
        <v>95</v>
      </c>
      <c r="AM208" s="1"/>
      <c r="AN208" s="1"/>
      <c r="AO208" s="59"/>
      <c r="AP208" s="1"/>
      <c r="AQ208" s="1"/>
      <c r="AR208" s="74" t="s">
        <v>418</v>
      </c>
      <c r="AS208" s="86"/>
      <c r="AT208" s="93">
        <v>74</v>
      </c>
      <c r="AU208" s="1"/>
      <c r="AV208" s="67"/>
      <c r="AW208" s="72" t="str">
        <f t="shared" si="90"/>
        <v>0</v>
      </c>
      <c r="AX208" s="72" t="str">
        <f t="shared" si="91"/>
        <v>0</v>
      </c>
      <c r="AY208" s="72" t="str">
        <f t="shared" si="92"/>
        <v>0</v>
      </c>
      <c r="AZ208" s="72" t="str">
        <f t="shared" si="93"/>
        <v>0</v>
      </c>
      <c r="BA208" s="72" t="str">
        <f t="shared" si="94"/>
        <v>0</v>
      </c>
      <c r="BB208" s="72" t="str">
        <f t="shared" si="95"/>
        <v>0</v>
      </c>
      <c r="BC208" s="72" t="str">
        <f t="shared" si="96"/>
        <v>0</v>
      </c>
      <c r="BD208" s="72" t="str">
        <f t="shared" si="97"/>
        <v>0</v>
      </c>
      <c r="BE208" s="72" t="str">
        <f t="shared" si="98"/>
        <v>0</v>
      </c>
      <c r="BF208" s="73" t="str">
        <f t="shared" si="99"/>
        <v>0</v>
      </c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32:74" customFormat="1" ht="13.5" customHeight="1">
      <c r="AF209" s="1"/>
      <c r="AG209" s="1"/>
      <c r="AH209" s="302" t="s">
        <v>419</v>
      </c>
      <c r="AI209" s="1"/>
      <c r="AJ209" s="1"/>
      <c r="AK209" s="59"/>
      <c r="AL209" s="136" t="s">
        <v>98</v>
      </c>
      <c r="AM209" s="1"/>
      <c r="AN209" s="1"/>
      <c r="AO209" s="1"/>
      <c r="AP209" s="92">
        <v>1</v>
      </c>
      <c r="AQ209" s="1"/>
      <c r="AR209" s="74" t="s">
        <v>69</v>
      </c>
      <c r="AS209" s="86"/>
      <c r="AT209" s="93">
        <v>75</v>
      </c>
      <c r="AU209" s="1"/>
      <c r="AV209" s="67"/>
      <c r="AW209" s="72" t="str">
        <f t="shared" si="90"/>
        <v>0</v>
      </c>
      <c r="AX209" s="72" t="str">
        <f t="shared" si="91"/>
        <v>0</v>
      </c>
      <c r="AY209" s="72" t="str">
        <f t="shared" si="92"/>
        <v>0</v>
      </c>
      <c r="AZ209" s="72" t="str">
        <f t="shared" si="93"/>
        <v>0</v>
      </c>
      <c r="BA209" s="72" t="str">
        <f t="shared" si="94"/>
        <v>0</v>
      </c>
      <c r="BB209" s="72" t="str">
        <f t="shared" si="95"/>
        <v>0</v>
      </c>
      <c r="BC209" s="72" t="str">
        <f t="shared" si="96"/>
        <v>0</v>
      </c>
      <c r="BD209" s="72" t="str">
        <f t="shared" si="97"/>
        <v>0</v>
      </c>
      <c r="BE209" s="72" t="str">
        <f t="shared" si="98"/>
        <v>0</v>
      </c>
      <c r="BF209" s="73" t="str">
        <f t="shared" si="99"/>
        <v>0</v>
      </c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32:74" customFormat="1" ht="13.5" customHeight="1">
      <c r="AF210" s="1"/>
      <c r="AG210" s="1"/>
      <c r="AH210" s="302" t="s">
        <v>420</v>
      </c>
      <c r="AI210" s="1"/>
      <c r="AJ210" s="1"/>
      <c r="AK210" s="59"/>
      <c r="AL210" s="136" t="s">
        <v>421</v>
      </c>
      <c r="AM210" s="1"/>
      <c r="AN210" s="1"/>
      <c r="AO210" s="1"/>
      <c r="AP210" s="93">
        <v>1</v>
      </c>
      <c r="AQ210" s="1"/>
      <c r="AR210" s="67" t="s">
        <v>422</v>
      </c>
      <c r="AS210" s="86"/>
      <c r="AT210" s="93">
        <v>76</v>
      </c>
      <c r="AU210" s="1"/>
      <c r="AV210" s="67"/>
      <c r="AW210" s="72" t="str">
        <f t="shared" si="90"/>
        <v>0</v>
      </c>
      <c r="AX210" s="72" t="str">
        <f t="shared" si="91"/>
        <v>0</v>
      </c>
      <c r="AY210" s="72" t="str">
        <f t="shared" si="92"/>
        <v>0</v>
      </c>
      <c r="AZ210" s="72" t="str">
        <f t="shared" si="93"/>
        <v>0</v>
      </c>
      <c r="BA210" s="72" t="str">
        <f t="shared" si="94"/>
        <v>0</v>
      </c>
      <c r="BB210" s="72" t="str">
        <f t="shared" si="95"/>
        <v>0</v>
      </c>
      <c r="BC210" s="72" t="str">
        <f t="shared" si="96"/>
        <v>0</v>
      </c>
      <c r="BD210" s="72" t="str">
        <f t="shared" si="97"/>
        <v>0</v>
      </c>
      <c r="BE210" s="72" t="str">
        <f t="shared" si="98"/>
        <v>0</v>
      </c>
      <c r="BF210" s="73" t="str">
        <f t="shared" si="99"/>
        <v>0</v>
      </c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32:74" customFormat="1" ht="13.5" customHeight="1">
      <c r="AF211" s="1"/>
      <c r="AG211" s="1"/>
      <c r="AH211" s="302" t="s">
        <v>423</v>
      </c>
      <c r="AI211" s="1"/>
      <c r="AJ211" s="1"/>
      <c r="AK211" s="59"/>
      <c r="AL211" s="136" t="s">
        <v>424</v>
      </c>
      <c r="AM211" s="1"/>
      <c r="AN211" s="1"/>
      <c r="AO211" s="1"/>
      <c r="AP211" s="93">
        <v>1</v>
      </c>
      <c r="AQ211" s="1"/>
      <c r="AR211" s="67" t="s">
        <v>425</v>
      </c>
      <c r="AS211" s="86"/>
      <c r="AT211" s="93">
        <v>77</v>
      </c>
      <c r="AU211" s="1"/>
      <c r="AV211" s="89"/>
      <c r="AW211" s="85"/>
      <c r="AX211" s="85"/>
      <c r="AY211" s="85"/>
      <c r="AZ211" s="85"/>
      <c r="BA211" s="85"/>
      <c r="BB211" s="85"/>
      <c r="BC211" s="85"/>
      <c r="BD211" s="85"/>
      <c r="BE211" s="85"/>
      <c r="BF211" s="142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32:74" customFormat="1" ht="13.5" customHeight="1">
      <c r="AF212" s="1"/>
      <c r="AG212" s="1"/>
      <c r="AH212" s="302" t="s">
        <v>426</v>
      </c>
      <c r="AJ212" s="135"/>
      <c r="AK212" s="304"/>
      <c r="AL212" s="136" t="s">
        <v>107</v>
      </c>
      <c r="AM212" s="1"/>
      <c r="AN212" s="1"/>
      <c r="AO212" s="1"/>
      <c r="AP212" s="93">
        <v>1</v>
      </c>
      <c r="AQ212" s="1"/>
      <c r="AR212" s="74" t="s">
        <v>427</v>
      </c>
      <c r="AS212" s="68"/>
      <c r="AT212" s="93">
        <v>78</v>
      </c>
      <c r="AU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32:74" customFormat="1" ht="13.5" customHeight="1">
      <c r="AF213" s="1"/>
      <c r="AG213" s="1"/>
      <c r="AH213" s="302" t="s">
        <v>428</v>
      </c>
      <c r="AJ213" s="136"/>
      <c r="AK213" s="137"/>
      <c r="AL213" s="136" t="s">
        <v>110</v>
      </c>
      <c r="AM213" s="1"/>
      <c r="AN213" s="1"/>
      <c r="AO213" s="1"/>
      <c r="AP213" s="93">
        <v>1</v>
      </c>
      <c r="AQ213" s="1"/>
      <c r="AR213" s="74" t="s">
        <v>429</v>
      </c>
      <c r="AS213" s="68"/>
      <c r="AT213" s="93">
        <v>79</v>
      </c>
      <c r="AU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32:74" customFormat="1" ht="13.5" customHeight="1">
      <c r="AF214" s="1"/>
      <c r="AG214" s="1"/>
      <c r="AH214" s="352" t="s">
        <v>430</v>
      </c>
      <c r="AJ214" s="136"/>
      <c r="AK214" s="137"/>
      <c r="AL214" s="136" t="s">
        <v>113</v>
      </c>
      <c r="AM214" s="1"/>
      <c r="AN214" s="1"/>
      <c r="AO214" s="1"/>
      <c r="AP214" s="93">
        <v>1</v>
      </c>
      <c r="AQ214" s="1"/>
      <c r="AR214" s="67" t="s">
        <v>431</v>
      </c>
      <c r="AS214" s="68"/>
      <c r="AT214" s="93">
        <v>80</v>
      </c>
      <c r="AU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32:74" customFormat="1" ht="13.5" customHeight="1">
      <c r="AF215" s="1"/>
      <c r="AG215" s="1"/>
      <c r="AH215" s="302" t="s">
        <v>432</v>
      </c>
      <c r="AJ215" s="136"/>
      <c r="AK215" s="137"/>
      <c r="AL215" s="136" t="s">
        <v>116</v>
      </c>
      <c r="AM215" s="1"/>
      <c r="AN215" s="1"/>
      <c r="AO215" s="1"/>
      <c r="AP215" s="93">
        <v>1</v>
      </c>
      <c r="AQ215" s="1"/>
      <c r="AR215" s="67" t="s">
        <v>433</v>
      </c>
      <c r="AS215" s="68"/>
      <c r="AT215" s="93">
        <v>81</v>
      </c>
      <c r="AU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32:74" customFormat="1" ht="13.5" customHeight="1">
      <c r="AF216" s="1"/>
      <c r="AG216" s="1"/>
      <c r="AH216" s="306" t="s">
        <v>434</v>
      </c>
      <c r="AJ216" s="136"/>
      <c r="AK216" s="304"/>
      <c r="AL216" s="136" t="s">
        <v>119</v>
      </c>
      <c r="AM216" s="1"/>
      <c r="AN216" s="1"/>
      <c r="AO216" s="1"/>
      <c r="AP216" s="93">
        <v>1</v>
      </c>
      <c r="AQ216" s="1"/>
      <c r="AR216" s="67" t="s">
        <v>435</v>
      </c>
      <c r="AS216" s="68"/>
      <c r="AT216" s="93">
        <v>82</v>
      </c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32:74" customFormat="1" ht="13.5" customHeight="1">
      <c r="AF217" s="1"/>
      <c r="AG217" s="1"/>
      <c r="AH217" s="352" t="s">
        <v>436</v>
      </c>
      <c r="AJ217" s="136"/>
      <c r="AK217" s="304"/>
      <c r="AL217" s="136" t="s">
        <v>122</v>
      </c>
      <c r="AM217" s="1"/>
      <c r="AN217" s="1"/>
      <c r="AO217" s="1"/>
      <c r="AP217" s="93">
        <v>1</v>
      </c>
      <c r="AQ217" s="1"/>
      <c r="AR217" s="67" t="s">
        <v>437</v>
      </c>
      <c r="AS217" s="68"/>
      <c r="AT217" s="93">
        <v>83</v>
      </c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32:74" customFormat="1" ht="13.5" customHeight="1">
      <c r="AF218" s="1"/>
      <c r="AG218" s="1"/>
      <c r="AH218" s="353" t="s">
        <v>438</v>
      </c>
      <c r="AJ218" s="136"/>
      <c r="AK218" s="304"/>
      <c r="AL218" s="1" t="s">
        <v>439</v>
      </c>
      <c r="AM218" s="1"/>
      <c r="AN218" s="1"/>
      <c r="AO218" s="1"/>
      <c r="AP218" s="93">
        <v>1</v>
      </c>
      <c r="AQ218" s="1"/>
      <c r="AR218" s="67" t="s">
        <v>440</v>
      </c>
      <c r="AS218" s="68"/>
      <c r="AT218" s="93">
        <v>84</v>
      </c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32:74" customFormat="1" ht="13.5" customHeight="1">
      <c r="AF219" s="1"/>
      <c r="AG219" s="1"/>
      <c r="AH219" s="303" t="s">
        <v>441</v>
      </c>
      <c r="AI219" s="136"/>
      <c r="AJ219" s="135"/>
      <c r="AK219" s="304"/>
      <c r="AL219" s="76" t="s">
        <v>129</v>
      </c>
      <c r="AM219" s="76"/>
      <c r="AN219" s="76"/>
      <c r="AO219" s="76"/>
      <c r="AP219" s="93">
        <v>1</v>
      </c>
      <c r="AQ219" s="1"/>
      <c r="AR219" s="67" t="s">
        <v>442</v>
      </c>
      <c r="AS219" s="68"/>
      <c r="AT219" s="93">
        <v>85</v>
      </c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32:74" customFormat="1" ht="13.5" customHeight="1">
      <c r="AF220" s="1"/>
      <c r="AG220" s="1"/>
      <c r="AH220" s="300" t="s">
        <v>443</v>
      </c>
      <c r="AI220" s="136"/>
      <c r="AJ220" s="135"/>
      <c r="AK220" s="304"/>
      <c r="AL220" s="1"/>
      <c r="AM220" s="1"/>
      <c r="AN220" s="1"/>
      <c r="AO220" s="1"/>
      <c r="AP220" s="93">
        <v>1</v>
      </c>
      <c r="AQ220" s="1"/>
      <c r="AR220" s="67" t="s">
        <v>444</v>
      </c>
      <c r="AS220" s="68"/>
      <c r="AT220" s="93">
        <v>86</v>
      </c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32:74" customFormat="1" ht="13.5" customHeight="1">
      <c r="AF221" s="1"/>
      <c r="AG221" s="1"/>
      <c r="AH221" s="351" t="s">
        <v>445</v>
      </c>
      <c r="AI221" s="136"/>
      <c r="AJ221" s="135"/>
      <c r="AK221" s="304"/>
      <c r="AL221" s="56" t="s">
        <v>165</v>
      </c>
      <c r="AM221" s="57"/>
      <c r="AN221" s="1"/>
      <c r="AO221" s="1"/>
      <c r="AP221" s="93">
        <v>1</v>
      </c>
      <c r="AQ221" s="1"/>
      <c r="AR221" s="67" t="s">
        <v>446</v>
      </c>
      <c r="AS221" s="68"/>
      <c r="AT221" s="93">
        <v>87</v>
      </c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32:74" customFormat="1" ht="13.5" customHeight="1">
      <c r="AF222" s="1"/>
      <c r="AG222" s="1"/>
      <c r="AH222" s="302" t="s">
        <v>447</v>
      </c>
      <c r="AI222" s="136"/>
      <c r="AJ222" s="135"/>
      <c r="AK222" s="304"/>
      <c r="AL222" s="53" t="s">
        <v>448</v>
      </c>
      <c r="AM222" s="84"/>
      <c r="AN222" s="1"/>
      <c r="AO222" s="1"/>
      <c r="AP222" s="93">
        <v>1</v>
      </c>
      <c r="AQ222" s="1"/>
      <c r="AR222" s="67" t="s">
        <v>449</v>
      </c>
      <c r="AS222" s="68"/>
      <c r="AT222" s="93">
        <v>88</v>
      </c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32:74" customFormat="1" ht="13.5" customHeight="1">
      <c r="AF223" s="1"/>
      <c r="AG223" s="1"/>
      <c r="AH223" s="350" t="s">
        <v>450</v>
      </c>
      <c r="AI223" s="135"/>
      <c r="AJ223" s="135"/>
      <c r="AK223" s="304"/>
      <c r="AL223" s="1"/>
      <c r="AM223" s="1"/>
      <c r="AN223" s="1"/>
      <c r="AO223" s="1"/>
      <c r="AP223" s="93">
        <v>1</v>
      </c>
      <c r="AQ223" s="1"/>
      <c r="AR223" s="67" t="s">
        <v>451</v>
      </c>
      <c r="AS223" s="68"/>
      <c r="AT223" s="93">
        <v>89</v>
      </c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32:74" customFormat="1" ht="13.5" customHeight="1">
      <c r="AF224" s="1"/>
      <c r="AG224" s="1"/>
      <c r="AH224" s="352" t="s">
        <v>452</v>
      </c>
      <c r="AI224" s="135"/>
      <c r="AJ224" s="135"/>
      <c r="AK224" s="304"/>
      <c r="AL224" s="56" t="s">
        <v>453</v>
      </c>
      <c r="AM224" s="56"/>
      <c r="AN224" s="57"/>
      <c r="AO224" s="1"/>
      <c r="AP224" s="93">
        <v>1</v>
      </c>
      <c r="AQ224" s="1"/>
      <c r="AR224" s="67" t="s">
        <v>454</v>
      </c>
      <c r="AS224" s="68"/>
      <c r="AT224" s="93">
        <v>90</v>
      </c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31:74" customFormat="1" ht="13.5" customHeight="1">
      <c r="AF225" s="1"/>
      <c r="AG225" s="1"/>
      <c r="AH225" s="302" t="s">
        <v>455</v>
      </c>
      <c r="AI225" s="135"/>
      <c r="AJ225" s="135"/>
      <c r="AK225" s="304"/>
      <c r="AL225" s="1" t="s">
        <v>456</v>
      </c>
      <c r="AM225" s="1"/>
      <c r="AN225" s="68"/>
      <c r="AO225" s="1"/>
      <c r="AP225" s="93">
        <v>1</v>
      </c>
      <c r="AQ225" s="1"/>
      <c r="AR225" s="67" t="s">
        <v>457</v>
      </c>
      <c r="AS225" s="68"/>
      <c r="AT225" s="93">
        <v>91</v>
      </c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31:74" customFormat="1" ht="13.5" customHeight="1">
      <c r="AF226" s="1"/>
      <c r="AG226" s="1"/>
      <c r="AH226" s="352" t="s">
        <v>458</v>
      </c>
      <c r="AI226" s="135"/>
      <c r="AJ226" s="136"/>
      <c r="AK226" s="304"/>
      <c r="AL226" s="1" t="s">
        <v>459</v>
      </c>
      <c r="AM226" s="1"/>
      <c r="AN226" s="68"/>
      <c r="AO226" s="1"/>
      <c r="AP226" s="93">
        <v>1</v>
      </c>
      <c r="AQ226" s="1"/>
      <c r="AR226" s="67" t="s">
        <v>460</v>
      </c>
      <c r="AS226" s="68"/>
      <c r="AT226" s="93">
        <v>92</v>
      </c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31:74" customFormat="1" ht="13.5" customHeight="1">
      <c r="AF227" s="1"/>
      <c r="AG227" s="1"/>
      <c r="AH227" s="300" t="s">
        <v>461</v>
      </c>
      <c r="AI227" s="135"/>
      <c r="AJ227" s="136"/>
      <c r="AK227" s="304"/>
      <c r="AL227" s="1" t="s">
        <v>462</v>
      </c>
      <c r="AM227" s="1"/>
      <c r="AN227" s="68"/>
      <c r="AO227" s="1"/>
      <c r="AP227" s="93">
        <v>1</v>
      </c>
      <c r="AQ227" s="1"/>
      <c r="AR227" s="67" t="s">
        <v>463</v>
      </c>
      <c r="AS227" s="68"/>
      <c r="AT227" s="93">
        <v>93</v>
      </c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31:74" customFormat="1" ht="13.5" customHeight="1">
      <c r="AF228" s="1"/>
      <c r="AG228" s="1"/>
      <c r="AH228" s="303" t="s">
        <v>464</v>
      </c>
      <c r="AI228" s="135"/>
      <c r="AJ228" s="136"/>
      <c r="AK228" s="304"/>
      <c r="AL228" s="1" t="s">
        <v>465</v>
      </c>
      <c r="AM228" s="1"/>
      <c r="AN228" s="68"/>
      <c r="AO228" s="1"/>
      <c r="AP228" s="93">
        <v>1</v>
      </c>
      <c r="AQ228" s="1"/>
      <c r="AR228" s="78" t="s">
        <v>466</v>
      </c>
      <c r="AS228" s="84"/>
      <c r="AT228" s="93">
        <v>94</v>
      </c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31:74" customFormat="1" ht="13.5" customHeight="1">
      <c r="AF229" s="1"/>
      <c r="AG229" s="1"/>
      <c r="AH229" s="351"/>
      <c r="AJ229" s="136"/>
      <c r="AK229" s="304"/>
      <c r="AL229" s="1" t="s">
        <v>467</v>
      </c>
      <c r="AM229" s="1"/>
      <c r="AN229" s="68"/>
      <c r="AO229" s="1"/>
      <c r="AP229" s="93">
        <v>1</v>
      </c>
      <c r="AQ229" s="1"/>
      <c r="AR229" s="1"/>
      <c r="AS229" s="1"/>
      <c r="AT229" s="93">
        <v>95</v>
      </c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31:74" customFormat="1" ht="13.5" customHeight="1">
      <c r="AF230" s="1"/>
      <c r="AG230" s="1"/>
      <c r="AH230" s="302"/>
      <c r="AJ230" s="136"/>
      <c r="AK230" s="304"/>
      <c r="AL230" s="53" t="s">
        <v>102</v>
      </c>
      <c r="AM230" s="53"/>
      <c r="AN230" s="84"/>
      <c r="AO230" s="1"/>
      <c r="AP230" s="93">
        <v>1</v>
      </c>
      <c r="AQ230" s="1"/>
      <c r="AR230" s="1"/>
      <c r="AS230" s="1"/>
      <c r="AT230" s="93">
        <v>96</v>
      </c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31:74" customFormat="1" ht="13.5" customHeight="1">
      <c r="AF231" s="1"/>
      <c r="AG231" s="1"/>
      <c r="AH231" s="75"/>
      <c r="AK231" s="308"/>
      <c r="AL231" s="1"/>
      <c r="AM231" s="1"/>
      <c r="AN231" s="1"/>
      <c r="AO231" s="1"/>
      <c r="AP231" s="93">
        <v>1</v>
      </c>
      <c r="AQ231" s="1"/>
      <c r="AR231" s="1"/>
      <c r="AS231" s="1"/>
      <c r="AT231" s="93">
        <v>97</v>
      </c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31:74" customFormat="1" ht="13.5" customHeight="1">
      <c r="AF232" s="1"/>
      <c r="AG232" s="1"/>
      <c r="AH232" s="75"/>
      <c r="AK232" s="308"/>
      <c r="AL232" s="296" t="s">
        <v>189</v>
      </c>
      <c r="AM232" s="1"/>
      <c r="AN232" s="1"/>
      <c r="AO232" s="1"/>
      <c r="AP232" s="93">
        <v>1</v>
      </c>
      <c r="AQ232" s="1"/>
      <c r="AR232" s="1"/>
      <c r="AS232" s="1"/>
      <c r="AT232" s="93">
        <v>98</v>
      </c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31:74" customFormat="1" ht="13.5" customHeight="1">
      <c r="AF233" s="1"/>
      <c r="AG233" s="1"/>
      <c r="AH233" s="75"/>
      <c r="AK233" s="308"/>
      <c r="AL233" s="1"/>
      <c r="AM233" s="1"/>
      <c r="AN233" s="1"/>
      <c r="AO233" s="1"/>
      <c r="AP233" s="93">
        <v>1</v>
      </c>
      <c r="AQ233" s="1"/>
      <c r="AR233" s="1"/>
      <c r="AS233" s="1"/>
      <c r="AT233" s="93">
        <v>99</v>
      </c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31:74" customFormat="1" ht="13.5" customHeight="1">
      <c r="AF234" s="1"/>
      <c r="AG234" s="1"/>
      <c r="AH234" s="75"/>
      <c r="AI234" s="1"/>
      <c r="AJ234" s="1"/>
      <c r="AK234" s="59"/>
      <c r="AL234" s="1"/>
      <c r="AM234" s="1"/>
      <c r="AN234" s="1"/>
      <c r="AO234" s="1"/>
      <c r="AP234" s="93">
        <v>1</v>
      </c>
      <c r="AQ234" s="1"/>
      <c r="AR234" s="1"/>
      <c r="AS234" s="1"/>
      <c r="AT234" s="93">
        <v>100</v>
      </c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31:74" customFormat="1">
      <c r="AE235" s="1"/>
      <c r="AF235" s="1"/>
      <c r="AG235" s="1"/>
      <c r="AH235" s="75"/>
      <c r="AJ235" s="136"/>
      <c r="AK235" s="304"/>
      <c r="AL235" s="53"/>
      <c r="AM235" s="1"/>
      <c r="AN235" s="1"/>
      <c r="AO235" s="1"/>
      <c r="AP235" s="93">
        <v>1</v>
      </c>
      <c r="AQ235" s="1"/>
      <c r="AR235" s="1"/>
      <c r="AS235" s="1"/>
      <c r="AT235" s="93">
        <v>101</v>
      </c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31:74" customFormat="1">
      <c r="AE236" s="1"/>
      <c r="AF236" s="1"/>
      <c r="AG236" s="1"/>
      <c r="AH236" s="300" t="s">
        <v>43</v>
      </c>
      <c r="AI236" s="1"/>
      <c r="AJ236" s="1"/>
      <c r="AK236" s="59"/>
      <c r="AL236" s="56" t="s">
        <v>145</v>
      </c>
      <c r="AM236" s="56"/>
      <c r="AN236" s="56"/>
      <c r="AO236" s="56"/>
      <c r="AP236" s="93">
        <v>1</v>
      </c>
      <c r="AQ236" s="1"/>
      <c r="AR236" s="1"/>
      <c r="AS236" s="1"/>
      <c r="AT236" s="93">
        <v>102</v>
      </c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31:74" customFormat="1">
      <c r="AE237" s="1"/>
      <c r="AF237" s="1"/>
      <c r="AG237" s="1"/>
      <c r="AH237" s="300" t="s">
        <v>50</v>
      </c>
      <c r="AI237" s="1"/>
      <c r="AJ237" s="1"/>
      <c r="AK237" s="59"/>
      <c r="AL237" s="1" t="s">
        <v>140</v>
      </c>
      <c r="AM237" s="1"/>
      <c r="AN237" s="1"/>
      <c r="AO237" s="1"/>
      <c r="AP237" s="93">
        <v>1</v>
      </c>
      <c r="AQ237" s="1"/>
      <c r="AR237" s="1"/>
      <c r="AS237" s="1"/>
      <c r="AT237" s="93">
        <v>103</v>
      </c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31:74" customFormat="1">
      <c r="AE238" s="1"/>
      <c r="AF238" s="1"/>
      <c r="AG238" s="1"/>
      <c r="AH238" s="300" t="s">
        <v>54</v>
      </c>
      <c r="AI238" s="1"/>
      <c r="AJ238" s="1"/>
      <c r="AK238" s="59"/>
      <c r="AL238" s="1" t="s">
        <v>155</v>
      </c>
      <c r="AM238" s="1"/>
      <c r="AN238" s="1"/>
      <c r="AO238" s="1"/>
      <c r="AP238" s="93">
        <v>1</v>
      </c>
      <c r="AQ238" s="1"/>
      <c r="AR238" s="1"/>
      <c r="AS238" s="1"/>
      <c r="AT238" s="93">
        <v>104</v>
      </c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31:74" customFormat="1">
      <c r="AE239" s="1"/>
      <c r="AF239" s="1"/>
      <c r="AG239" s="1"/>
      <c r="AH239" s="300" t="s">
        <v>57</v>
      </c>
      <c r="AI239" s="1"/>
      <c r="AJ239" s="1"/>
      <c r="AK239" s="59"/>
      <c r="AL239" s="1" t="s">
        <v>156</v>
      </c>
      <c r="AM239" s="1"/>
      <c r="AN239" s="1"/>
      <c r="AO239" s="1"/>
      <c r="AP239" s="93">
        <v>1</v>
      </c>
      <c r="AQ239" s="1"/>
      <c r="AR239" s="1"/>
      <c r="AS239" s="1"/>
      <c r="AT239" s="93">
        <v>105</v>
      </c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31:74" customFormat="1">
      <c r="AE240" s="1"/>
      <c r="AF240" s="1"/>
      <c r="AG240" s="1"/>
      <c r="AH240" s="300" t="s">
        <v>60</v>
      </c>
      <c r="AI240" s="1"/>
      <c r="AJ240" s="1"/>
      <c r="AK240" s="59"/>
      <c r="AL240" s="1" t="s">
        <v>157</v>
      </c>
      <c r="AM240" s="1"/>
      <c r="AN240" s="1"/>
      <c r="AO240" s="1"/>
      <c r="AP240" s="93">
        <v>1</v>
      </c>
      <c r="AQ240" s="1"/>
      <c r="AR240" s="1"/>
      <c r="AS240" s="1"/>
      <c r="AT240" s="93">
        <v>106</v>
      </c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31:74" customFormat="1">
      <c r="AE241" s="1"/>
      <c r="AF241" s="1"/>
      <c r="AG241" s="1"/>
      <c r="AH241" s="300" t="s">
        <v>63</v>
      </c>
      <c r="AI241" s="1"/>
      <c r="AJ241" s="1"/>
      <c r="AK241" s="59"/>
      <c r="AL241" s="1" t="s">
        <v>158</v>
      </c>
      <c r="AM241" s="1"/>
      <c r="AN241" s="1"/>
      <c r="AO241" s="1"/>
      <c r="AP241" s="93">
        <v>1</v>
      </c>
      <c r="AQ241" s="1"/>
      <c r="AR241" s="1"/>
      <c r="AS241" s="1"/>
      <c r="AT241" s="93">
        <v>107</v>
      </c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31:74" customFormat="1">
      <c r="AE242" s="1"/>
      <c r="AF242" s="1"/>
      <c r="AG242" s="1"/>
      <c r="AH242" s="300"/>
      <c r="AI242" s="1"/>
      <c r="AJ242" s="1"/>
      <c r="AK242" s="59"/>
      <c r="AL242" s="1" t="s">
        <v>159</v>
      </c>
      <c r="AM242" s="1"/>
      <c r="AN242" s="1"/>
      <c r="AO242" s="1"/>
      <c r="AP242" s="93">
        <v>1</v>
      </c>
      <c r="AQ242" s="1"/>
      <c r="AR242" s="1"/>
      <c r="AS242" s="1"/>
      <c r="AT242" s="93">
        <v>108</v>
      </c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31:74" customFormat="1">
      <c r="AE243" s="1"/>
      <c r="AF243" s="1"/>
      <c r="AG243" s="1"/>
      <c r="AH243" s="300" t="s">
        <v>468</v>
      </c>
      <c r="AI243" s="1"/>
      <c r="AJ243" s="1"/>
      <c r="AK243" s="59"/>
      <c r="AL243" s="1" t="s">
        <v>117</v>
      </c>
      <c r="AM243" s="1"/>
      <c r="AN243" s="1"/>
      <c r="AO243" s="1"/>
      <c r="AP243" s="93">
        <v>1</v>
      </c>
      <c r="AQ243" s="1"/>
      <c r="AR243" s="1"/>
      <c r="AS243" s="1"/>
      <c r="AT243" s="93">
        <v>109</v>
      </c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31:74" customFormat="1">
      <c r="AE244" s="1"/>
      <c r="AF244" s="1"/>
      <c r="AG244" s="1"/>
      <c r="AH244" s="300" t="s">
        <v>469</v>
      </c>
      <c r="AI244" s="1"/>
      <c r="AJ244" s="1"/>
      <c r="AK244" s="59"/>
      <c r="AL244" s="1" t="s">
        <v>160</v>
      </c>
      <c r="AM244" s="1"/>
      <c r="AN244" s="1"/>
      <c r="AO244" s="1"/>
      <c r="AP244" s="93">
        <v>1</v>
      </c>
      <c r="AQ244" s="1"/>
      <c r="AR244" s="1"/>
      <c r="AS244" s="1"/>
      <c r="AT244" s="93">
        <v>110</v>
      </c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31:74" customFormat="1">
      <c r="AE245" s="1"/>
      <c r="AF245" s="1"/>
      <c r="AG245" s="1"/>
      <c r="AH245" s="300" t="s">
        <v>470</v>
      </c>
      <c r="AI245" s="1"/>
      <c r="AJ245" s="1"/>
      <c r="AK245" s="59"/>
      <c r="AL245" s="1" t="s">
        <v>161</v>
      </c>
      <c r="AM245" s="1"/>
      <c r="AN245" s="1"/>
      <c r="AO245" s="1"/>
      <c r="AP245" s="94">
        <v>1</v>
      </c>
      <c r="AQ245" s="1"/>
      <c r="AR245" s="1"/>
      <c r="AS245" s="1"/>
      <c r="AT245" s="93">
        <v>111</v>
      </c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31:74" customFormat="1">
      <c r="AE246" s="1"/>
      <c r="AF246" s="1"/>
      <c r="AG246" s="1"/>
      <c r="AH246" s="309" t="s">
        <v>471</v>
      </c>
      <c r="AI246" s="76"/>
      <c r="AJ246" s="76"/>
      <c r="AK246" s="77"/>
      <c r="AL246" s="53" t="s">
        <v>136</v>
      </c>
      <c r="AM246" s="53"/>
      <c r="AN246" s="53"/>
      <c r="AO246" s="84"/>
      <c r="AP246" s="1"/>
      <c r="AQ246" s="1"/>
      <c r="AR246" s="1"/>
      <c r="AS246" s="1"/>
      <c r="AT246" s="93">
        <v>112</v>
      </c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31:74" customFormat="1">
      <c r="AE247" s="1"/>
      <c r="AF247" s="1"/>
      <c r="AG247" s="1"/>
      <c r="AL247" s="1"/>
      <c r="AM247" s="1"/>
      <c r="AN247" s="1"/>
      <c r="AO247" s="1"/>
      <c r="AP247" s="1"/>
      <c r="AQ247" s="1"/>
      <c r="AR247" s="1"/>
      <c r="AS247" s="1"/>
      <c r="AT247" s="93">
        <v>113</v>
      </c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31:74" customFormat="1">
      <c r="AE248" s="1"/>
      <c r="AF248" s="1"/>
      <c r="AG248" s="1"/>
      <c r="AL248" s="1"/>
      <c r="AM248" s="1"/>
      <c r="AN248" s="1"/>
      <c r="AO248" s="1"/>
      <c r="AP248" s="1"/>
      <c r="AQ248" s="1"/>
      <c r="AR248" s="1"/>
      <c r="AS248" s="1"/>
      <c r="AT248" s="93">
        <v>114</v>
      </c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31:74" customFormat="1"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93">
        <v>115</v>
      </c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31:74" customFormat="1"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93">
        <v>116</v>
      </c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31:74" customFormat="1"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93">
        <v>117</v>
      </c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31:74" customFormat="1"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93">
        <v>118</v>
      </c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31:74" customFormat="1"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93">
        <v>119</v>
      </c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31:74" customFormat="1"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93">
        <v>120</v>
      </c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31:74" customFormat="1"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93">
        <v>121</v>
      </c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31:74" customFormat="1"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93">
        <v>122</v>
      </c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31:74" customFormat="1"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93">
        <v>123</v>
      </c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31:74" customFormat="1"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93">
        <v>124</v>
      </c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31:74" customFormat="1"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93">
        <v>125</v>
      </c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31:74" customFormat="1"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93">
        <v>126</v>
      </c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31:74" customFormat="1"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93">
        <v>127</v>
      </c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31:74" customFormat="1"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93">
        <v>128</v>
      </c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31:74" customFormat="1"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93">
        <v>129</v>
      </c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31:74" customFormat="1"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93">
        <v>130</v>
      </c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31:74" customFormat="1"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93">
        <v>131</v>
      </c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31:74" customFormat="1"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93">
        <v>132</v>
      </c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31:74" customFormat="1"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93">
        <v>133</v>
      </c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31:74" customFormat="1"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93">
        <v>134</v>
      </c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31:74" customFormat="1"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93">
        <v>135</v>
      </c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31:74" customFormat="1"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93">
        <v>136</v>
      </c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31:74" customFormat="1"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93">
        <v>137</v>
      </c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31:74" customFormat="1"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93">
        <v>138</v>
      </c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31:74" customFormat="1"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93">
        <v>139</v>
      </c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31:74" customFormat="1"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93">
        <v>140</v>
      </c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31:74" customFormat="1"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93">
        <v>141</v>
      </c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31:74" customFormat="1"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93">
        <v>142</v>
      </c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31:74" customFormat="1"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93">
        <v>143</v>
      </c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31:74" customFormat="1"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93">
        <v>144</v>
      </c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31:74" customFormat="1"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93">
        <v>145</v>
      </c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31:74" customFormat="1"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93">
        <v>146</v>
      </c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31:74" customFormat="1"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93">
        <v>147</v>
      </c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31:74" customFormat="1"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93">
        <v>148</v>
      </c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31:74" customFormat="1"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93">
        <v>149</v>
      </c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31:74" customFormat="1"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93">
        <v>150</v>
      </c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31:74" customFormat="1"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93">
        <v>151</v>
      </c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31:74" customFormat="1"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93">
        <v>152</v>
      </c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31:74" customFormat="1"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93">
        <v>153</v>
      </c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31:74" customFormat="1"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93">
        <v>154</v>
      </c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31:74" customFormat="1"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93">
        <v>155</v>
      </c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31:74" customFormat="1"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93">
        <v>156</v>
      </c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31:74" customFormat="1"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93">
        <v>157</v>
      </c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31:74" customFormat="1"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93">
        <v>158</v>
      </c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31:74" customFormat="1"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93">
        <v>159</v>
      </c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31:74" customFormat="1"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93">
        <v>160</v>
      </c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31:74" customFormat="1"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93">
        <v>161</v>
      </c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31:74" customFormat="1"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93">
        <v>162</v>
      </c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31:74" customFormat="1"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93">
        <v>163</v>
      </c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31:74" customFormat="1"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93">
        <v>164</v>
      </c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31:74" customFormat="1"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93">
        <v>165</v>
      </c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31:74" customFormat="1"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93">
        <v>166</v>
      </c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31:74" customFormat="1"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93">
        <v>167</v>
      </c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31:74" customFormat="1"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93">
        <v>168</v>
      </c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31:74" customFormat="1"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93">
        <v>169</v>
      </c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31:74" customFormat="1"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93">
        <v>170</v>
      </c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31:74" customFormat="1"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93">
        <v>171</v>
      </c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31:74" customFormat="1"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93">
        <v>172</v>
      </c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31:74" customFormat="1"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93">
        <v>173</v>
      </c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31:74" customFormat="1"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93">
        <v>174</v>
      </c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31:74" customFormat="1"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93">
        <v>175</v>
      </c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31:74" customFormat="1"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93">
        <v>176</v>
      </c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31:74" customFormat="1"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93">
        <v>177</v>
      </c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31:74" customFormat="1"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93">
        <v>178</v>
      </c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31:74" customFormat="1"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93">
        <v>179</v>
      </c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31:74" customFormat="1"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93">
        <v>180</v>
      </c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31:74" customFormat="1"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93">
        <v>181</v>
      </c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31:74" customFormat="1"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93">
        <v>182</v>
      </c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31:74" customFormat="1"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93">
        <v>183</v>
      </c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31:74" customFormat="1"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93">
        <v>184</v>
      </c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31:74" customFormat="1"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93">
        <v>185</v>
      </c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31:74" customFormat="1"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93">
        <v>186</v>
      </c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31:74" customFormat="1"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93">
        <v>187</v>
      </c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31:74" customFormat="1"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93">
        <v>188</v>
      </c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31:74" customFormat="1"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93">
        <v>189</v>
      </c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31:74" customFormat="1"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93">
        <v>190</v>
      </c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31:74" customFormat="1"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93">
        <v>191</v>
      </c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31:74" customFormat="1"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93">
        <v>192</v>
      </c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31:74" customFormat="1"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93">
        <v>193</v>
      </c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31:74" customFormat="1"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93">
        <v>194</v>
      </c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31:74" customFormat="1"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93">
        <v>195</v>
      </c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31:74" customFormat="1"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93">
        <v>196</v>
      </c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31:74" customFormat="1"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93">
        <v>197</v>
      </c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31:74" customFormat="1"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93">
        <v>198</v>
      </c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31:74" customFormat="1"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93">
        <v>199</v>
      </c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31:74" customFormat="1"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93">
        <v>200</v>
      </c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31:74" customFormat="1"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93">
        <v>201</v>
      </c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31:74" customFormat="1"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93">
        <v>202</v>
      </c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31:74" customFormat="1"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93">
        <v>203</v>
      </c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31:74" customFormat="1"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93">
        <v>204</v>
      </c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31:74" customFormat="1"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93">
        <v>205</v>
      </c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31:74" customFormat="1"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93">
        <v>206</v>
      </c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31:74" customFormat="1"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93">
        <v>207</v>
      </c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31:74" customFormat="1"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93">
        <v>208</v>
      </c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31:74" customFormat="1"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93">
        <v>209</v>
      </c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31:74" customFormat="1"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93">
        <v>210</v>
      </c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31:74" customFormat="1"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93">
        <v>211</v>
      </c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31:74" customFormat="1"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93">
        <v>212</v>
      </c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31:74" customFormat="1"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93">
        <v>213</v>
      </c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31:74" customFormat="1"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93">
        <v>214</v>
      </c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31:74" customFormat="1"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93">
        <v>215</v>
      </c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31:74" customFormat="1"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93">
        <v>216</v>
      </c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31:74" customFormat="1"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93">
        <v>217</v>
      </c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31:74" customFormat="1"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93">
        <v>218</v>
      </c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31:74" customFormat="1"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93">
        <v>219</v>
      </c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31:74" customFormat="1"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93">
        <v>220</v>
      </c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31:74" customFormat="1"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93">
        <v>221</v>
      </c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31:74" customFormat="1"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93">
        <v>222</v>
      </c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31:74" customFormat="1"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93">
        <v>223</v>
      </c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31:74" customFormat="1"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93">
        <v>224</v>
      </c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31:74" customFormat="1"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93">
        <v>225</v>
      </c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31:74" customFormat="1"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93">
        <v>226</v>
      </c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31:74" customFormat="1"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93">
        <v>227</v>
      </c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31:74" customFormat="1"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93">
        <v>228</v>
      </c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31:74" customFormat="1"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93">
        <v>229</v>
      </c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31:74" customFormat="1"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93">
        <v>230</v>
      </c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31:74" customFormat="1"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93">
        <v>231</v>
      </c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31:74" customFormat="1"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93">
        <v>232</v>
      </c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31:74" customFormat="1"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93">
        <v>233</v>
      </c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31:74" customFormat="1"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93">
        <v>234</v>
      </c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31:74" customFormat="1"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93">
        <v>235</v>
      </c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31:74" customFormat="1"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93">
        <v>236</v>
      </c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31:74" customFormat="1"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93">
        <v>237</v>
      </c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31:74" customFormat="1"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93">
        <v>238</v>
      </c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31:74" customFormat="1"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93">
        <v>239</v>
      </c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31:74" customFormat="1"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93">
        <v>240</v>
      </c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31:74" customFormat="1"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93">
        <v>241</v>
      </c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31:74" customFormat="1"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93">
        <v>242</v>
      </c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31:74" customFormat="1"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93">
        <v>243</v>
      </c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31:74" customFormat="1"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93">
        <v>244</v>
      </c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31:74" customFormat="1"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93">
        <v>245</v>
      </c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31:74" customFormat="1"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93">
        <v>246</v>
      </c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31:74" customFormat="1"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93">
        <v>247</v>
      </c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31:74" customFormat="1"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93">
        <v>248</v>
      </c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31:74" customFormat="1"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93">
        <v>249</v>
      </c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31:74" customFormat="1"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94">
        <v>250</v>
      </c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31:74" customFormat="1"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31:74" customFormat="1"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31:74" customFormat="1"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31:74" customFormat="1"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31:74" customFormat="1"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31:74" customFormat="1"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31:74" customFormat="1"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31:74" customFormat="1"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31:74" customFormat="1"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31:74" customFormat="1"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31:74" customFormat="1"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31:74" customFormat="1"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31:74" customFormat="1"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31:74" customFormat="1"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31:74" customFormat="1"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31:74" customFormat="1"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31:74" customFormat="1"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31:74" customFormat="1"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31:74" customFormat="1"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31:74" customFormat="1"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31:74" customFormat="1"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31:74" customFormat="1"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31:74" customFormat="1"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31:74" customFormat="1"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31:74" customFormat="1"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31:74" customFormat="1"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31:74" customFormat="1"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31:74" customFormat="1"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31:74" customFormat="1"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31:74" customFormat="1"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31:74" customFormat="1"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31:74" customFormat="1"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31:74" customFormat="1"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31:74" customFormat="1"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31:74" customFormat="1"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31:74" customFormat="1"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31:74" customFormat="1"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31:74" customFormat="1"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31:74" customFormat="1"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31:74" customFormat="1"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31:74" customFormat="1"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31:74" customFormat="1"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31:74" customFormat="1"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31:74" customFormat="1"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31:74" customFormat="1"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31:74" customFormat="1"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31:74" customFormat="1"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31:74" customFormat="1"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31:74" customFormat="1"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31:74" customFormat="1"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31:74" customFormat="1"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31:74" customFormat="1"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31:74" customFormat="1"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31:74" customFormat="1"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31:74" customFormat="1"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31:74" customFormat="1"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31:74" customFormat="1"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31:74" customFormat="1"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31:74" customFormat="1"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31:74" customFormat="1"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31:74" customFormat="1"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31:74" customFormat="1"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31:74" customFormat="1"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31:74" customFormat="1"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31:74" customFormat="1"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31:74" customFormat="1"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31:74" customFormat="1"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31:74" customFormat="1"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31:74" customFormat="1"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31:74" customFormat="1"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31:74" customFormat="1"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31:74" customFormat="1"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31:74" customFormat="1"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31:74" customFormat="1"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31:74" customFormat="1"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31:74" customFormat="1"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31:74" customFormat="1"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31:74" customFormat="1"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31:74" customFormat="1"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31:74" customFormat="1"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31:74" customFormat="1"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31:74" customFormat="1"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31:74" customFormat="1"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31:74" customFormat="1"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31:74" customFormat="1"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31:74" customFormat="1"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31:74" customFormat="1"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31:74" customFormat="1"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31:74" customFormat="1"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31:74" customFormat="1"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31:74" customFormat="1"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31:74" customFormat="1"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31:74" customFormat="1"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31:74" customFormat="1"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31:74" customFormat="1"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31:74" customFormat="1"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31:74" customFormat="1"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31:74" customFormat="1"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31:74" customFormat="1"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31:74" customFormat="1"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31:74" customFormat="1"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31:74" customFormat="1"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31:74" customFormat="1"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31:74" customFormat="1"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31:74" customFormat="1"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31:74" customFormat="1"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31:74" customFormat="1"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31:74" customFormat="1"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31:74" customFormat="1"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31:74" customFormat="1"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31:74" customFormat="1"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31:74" customFormat="1"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31:74" customFormat="1"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31:74" customFormat="1"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31:74" customFormat="1"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31:74" customFormat="1"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31:74" customFormat="1"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31:74" customFormat="1"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31:74" customFormat="1"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31:74" customFormat="1"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31:74" customFormat="1"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31:74" customFormat="1"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31:74" customFormat="1"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31:74" customFormat="1"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31:74" customFormat="1"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31:74" customFormat="1"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31:74" customFormat="1"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31:74" customFormat="1"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31:74" customFormat="1"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31:74" customFormat="1"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31:74" customFormat="1"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31:74" customFormat="1"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31:74" customFormat="1"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31:74" customFormat="1"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31:74" customFormat="1"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31:74" customFormat="1"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31:74" customFormat="1"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31:74" customFormat="1"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</sheetData>
  <sortState xmlns:xlrd2="http://schemas.microsoft.com/office/spreadsheetml/2017/richdata2" ref="AH122:AH153">
    <sortCondition ref="AH122"/>
  </sortState>
  <mergeCells count="975">
    <mergeCell ref="AG7:AI7"/>
    <mergeCell ref="S6:U6"/>
    <mergeCell ref="V6:X6"/>
    <mergeCell ref="Y6:Z6"/>
    <mergeCell ref="AA6:AB6"/>
    <mergeCell ref="AC6:AD6"/>
    <mergeCell ref="C5:F5"/>
    <mergeCell ref="G5:J5"/>
    <mergeCell ref="K5:N5"/>
    <mergeCell ref="O5:R5"/>
    <mergeCell ref="S5:U5"/>
    <mergeCell ref="V5:X5"/>
    <mergeCell ref="Y5:Z5"/>
    <mergeCell ref="AA5:AB5"/>
    <mergeCell ref="AA7:AB7"/>
    <mergeCell ref="AC7:AD7"/>
    <mergeCell ref="K52:M52"/>
    <mergeCell ref="A5:B7"/>
    <mergeCell ref="C7:F7"/>
    <mergeCell ref="G7:J7"/>
    <mergeCell ref="K7:N7"/>
    <mergeCell ref="O7:R7"/>
    <mergeCell ref="S7:U7"/>
    <mergeCell ref="V7:X7"/>
    <mergeCell ref="Y7:Z7"/>
    <mergeCell ref="K43:M43"/>
    <mergeCell ref="K44:M44"/>
    <mergeCell ref="K45:M45"/>
    <mergeCell ref="K46:M46"/>
    <mergeCell ref="K47:M47"/>
    <mergeCell ref="K48:M48"/>
    <mergeCell ref="K49:M49"/>
    <mergeCell ref="K50:M50"/>
    <mergeCell ref="K51:M51"/>
    <mergeCell ref="Y48:AD48"/>
    <mergeCell ref="O15:R15"/>
    <mergeCell ref="S15:U15"/>
    <mergeCell ref="C23:F23"/>
    <mergeCell ref="H23:I23"/>
    <mergeCell ref="Y27:Z27"/>
    <mergeCell ref="B91:C91"/>
    <mergeCell ref="D91:E91"/>
    <mergeCell ref="G91:H91"/>
    <mergeCell ref="I91:J91"/>
    <mergeCell ref="K91:L91"/>
    <mergeCell ref="AA91:AD91"/>
    <mergeCell ref="M91:N91"/>
    <mergeCell ref="O91:P91"/>
    <mergeCell ref="Q91:R91"/>
    <mergeCell ref="S91:T91"/>
    <mergeCell ref="U91:V91"/>
    <mergeCell ref="Y91:Z91"/>
    <mergeCell ref="K86:L86"/>
    <mergeCell ref="M86:N86"/>
    <mergeCell ref="O86:AD86"/>
    <mergeCell ref="A88:AD88"/>
    <mergeCell ref="A89:E89"/>
    <mergeCell ref="F89:J89"/>
    <mergeCell ref="K89:V89"/>
    <mergeCell ref="W89:X89"/>
    <mergeCell ref="Y89:Z90"/>
    <mergeCell ref="AA89:AD90"/>
    <mergeCell ref="U90:V90"/>
    <mergeCell ref="B90:C90"/>
    <mergeCell ref="D90:E90"/>
    <mergeCell ref="G90:H90"/>
    <mergeCell ref="A86:D86"/>
    <mergeCell ref="E86:H86"/>
    <mergeCell ref="I86:J86"/>
    <mergeCell ref="I90:J90"/>
    <mergeCell ref="K90:L90"/>
    <mergeCell ref="M90:N90"/>
    <mergeCell ref="O90:P90"/>
    <mergeCell ref="Q90:R90"/>
    <mergeCell ref="S90:T90"/>
    <mergeCell ref="CD134:CJ134"/>
    <mergeCell ref="BT178:BZ178"/>
    <mergeCell ref="Q124:R124"/>
    <mergeCell ref="S124:T124"/>
    <mergeCell ref="U124:V124"/>
    <mergeCell ref="Y124:Z124"/>
    <mergeCell ref="AA124:AD124"/>
    <mergeCell ref="A126:AD126"/>
    <mergeCell ref="A127:AD132"/>
    <mergeCell ref="AR134:AS134"/>
    <mergeCell ref="BW134:CB134"/>
    <mergeCell ref="B124:C124"/>
    <mergeCell ref="D124:E124"/>
    <mergeCell ref="G124:H124"/>
    <mergeCell ref="I124:J124"/>
    <mergeCell ref="K124:L124"/>
    <mergeCell ref="M124:N124"/>
    <mergeCell ref="O124:P124"/>
    <mergeCell ref="S30:T30"/>
    <mergeCell ref="U56:W56"/>
    <mergeCell ref="Z59:AD59"/>
    <mergeCell ref="U61:X61"/>
    <mergeCell ref="A63:AD63"/>
    <mergeCell ref="W64:AD64"/>
    <mergeCell ref="A75:B75"/>
    <mergeCell ref="C75:D75"/>
    <mergeCell ref="E75:F75"/>
    <mergeCell ref="G75:I75"/>
    <mergeCell ref="K75:L75"/>
    <mergeCell ref="M75:N75"/>
    <mergeCell ref="O75:P75"/>
    <mergeCell ref="Q75:R75"/>
    <mergeCell ref="S75:V75"/>
    <mergeCell ref="W75:Z75"/>
    <mergeCell ref="AA75:AB75"/>
    <mergeCell ref="AC75:AD75"/>
    <mergeCell ref="O64:P64"/>
    <mergeCell ref="S64:V64"/>
    <mergeCell ref="A64:B64"/>
    <mergeCell ref="C64:D64"/>
    <mergeCell ref="M64:N64"/>
    <mergeCell ref="M67:N67"/>
    <mergeCell ref="Y47:AD47"/>
    <mergeCell ref="U51:X51"/>
    <mergeCell ref="U52:X52"/>
    <mergeCell ref="U53:X53"/>
    <mergeCell ref="V35:X35"/>
    <mergeCell ref="V37:X37"/>
    <mergeCell ref="V38:X38"/>
    <mergeCell ref="V39:X39"/>
    <mergeCell ref="V36:X36"/>
    <mergeCell ref="U47:X47"/>
    <mergeCell ref="U50:X50"/>
    <mergeCell ref="U43:X43"/>
    <mergeCell ref="U46:X46"/>
    <mergeCell ref="U54:X54"/>
    <mergeCell ref="U60:X60"/>
    <mergeCell ref="U57:X57"/>
    <mergeCell ref="U58:X58"/>
    <mergeCell ref="U59:X59"/>
    <mergeCell ref="U48:X48"/>
    <mergeCell ref="U49:X49"/>
    <mergeCell ref="K55:M55"/>
    <mergeCell ref="A24:B24"/>
    <mergeCell ref="C24:F24"/>
    <mergeCell ref="H24:I24"/>
    <mergeCell ref="K24:L24"/>
    <mergeCell ref="A53:D53"/>
    <mergeCell ref="A54:D54"/>
    <mergeCell ref="K53:M53"/>
    <mergeCell ref="K54:M54"/>
    <mergeCell ref="K29:L29"/>
    <mergeCell ref="M29:N29"/>
    <mergeCell ref="A31:B31"/>
    <mergeCell ref="C31:D31"/>
    <mergeCell ref="E31:F31"/>
    <mergeCell ref="G31:H31"/>
    <mergeCell ref="I31:J31"/>
    <mergeCell ref="A45:D45"/>
    <mergeCell ref="A46:D46"/>
    <mergeCell ref="A47:D47"/>
    <mergeCell ref="A48:D48"/>
    <mergeCell ref="A49:D49"/>
    <mergeCell ref="A50:D50"/>
    <mergeCell ref="A51:D51"/>
    <mergeCell ref="A52:D52"/>
    <mergeCell ref="A30:B30"/>
    <mergeCell ref="C30:D30"/>
    <mergeCell ref="E30:F30"/>
    <mergeCell ref="G30:H30"/>
    <mergeCell ref="I30:J30"/>
    <mergeCell ref="K30:L30"/>
    <mergeCell ref="M30:N30"/>
    <mergeCell ref="O30:P30"/>
    <mergeCell ref="O29:P29"/>
    <mergeCell ref="A29:B29"/>
    <mergeCell ref="C29:D29"/>
    <mergeCell ref="E29:F29"/>
    <mergeCell ref="G29:H29"/>
    <mergeCell ref="I29:J29"/>
    <mergeCell ref="O9:R9"/>
    <mergeCell ref="S9:U9"/>
    <mergeCell ref="V9:X9"/>
    <mergeCell ref="Y9:Z9"/>
    <mergeCell ref="AA9:AB9"/>
    <mergeCell ref="A2:F2"/>
    <mergeCell ref="G2:L2"/>
    <mergeCell ref="M2:R2"/>
    <mergeCell ref="A4:R4"/>
    <mergeCell ref="S4:U4"/>
    <mergeCell ref="V4:AD4"/>
    <mergeCell ref="A3:C3"/>
    <mergeCell ref="L3:N3"/>
    <mergeCell ref="P3:R3"/>
    <mergeCell ref="T3:V3"/>
    <mergeCell ref="X3:Z3"/>
    <mergeCell ref="AB3:AD3"/>
    <mergeCell ref="E3:G3"/>
    <mergeCell ref="H3:J3"/>
    <mergeCell ref="AC5:AD5"/>
    <mergeCell ref="C6:F6"/>
    <mergeCell ref="G6:J6"/>
    <mergeCell ref="K6:N6"/>
    <mergeCell ref="O6:R6"/>
    <mergeCell ref="C8:F8"/>
    <mergeCell ref="G8:J8"/>
    <mergeCell ref="K8:N8"/>
    <mergeCell ref="O8:R8"/>
    <mergeCell ref="S8:U8"/>
    <mergeCell ref="V8:X8"/>
    <mergeCell ref="Y8:Z8"/>
    <mergeCell ref="AA8:AB8"/>
    <mergeCell ref="AC8:AD8"/>
    <mergeCell ref="V14:X14"/>
    <mergeCell ref="Y14:Z14"/>
    <mergeCell ref="V13:X13"/>
    <mergeCell ref="AA14:AB14"/>
    <mergeCell ref="AC14:AD14"/>
    <mergeCell ref="A12:B13"/>
    <mergeCell ref="C12:F12"/>
    <mergeCell ref="G12:J12"/>
    <mergeCell ref="K12:N12"/>
    <mergeCell ref="O12:R12"/>
    <mergeCell ref="A8:B9"/>
    <mergeCell ref="AA10:AB10"/>
    <mergeCell ref="AC10:AD10"/>
    <mergeCell ref="C11:F11"/>
    <mergeCell ref="G11:J11"/>
    <mergeCell ref="K11:N11"/>
    <mergeCell ref="O11:R11"/>
    <mergeCell ref="S11:U11"/>
    <mergeCell ref="V11:X11"/>
    <mergeCell ref="Y11:Z11"/>
    <mergeCell ref="A10:B11"/>
    <mergeCell ref="AA11:AB11"/>
    <mergeCell ref="AC11:AD11"/>
    <mergeCell ref="AC9:AD9"/>
    <mergeCell ref="C10:F10"/>
    <mergeCell ref="G10:J10"/>
    <mergeCell ref="K10:N10"/>
    <mergeCell ref="O10:R10"/>
    <mergeCell ref="S10:U10"/>
    <mergeCell ref="V10:X10"/>
    <mergeCell ref="Y10:Z10"/>
    <mergeCell ref="C9:F9"/>
    <mergeCell ref="G9:J9"/>
    <mergeCell ref="K9:N9"/>
    <mergeCell ref="A15:B15"/>
    <mergeCell ref="C15:F15"/>
    <mergeCell ref="G15:J15"/>
    <mergeCell ref="K15:N15"/>
    <mergeCell ref="C13:F13"/>
    <mergeCell ref="G13:J13"/>
    <mergeCell ref="K13:N13"/>
    <mergeCell ref="O13:R13"/>
    <mergeCell ref="S13:U13"/>
    <mergeCell ref="G14:J14"/>
    <mergeCell ref="K14:N14"/>
    <mergeCell ref="O14:R14"/>
    <mergeCell ref="S14:U14"/>
    <mergeCell ref="A14:B14"/>
    <mergeCell ref="C14:F14"/>
    <mergeCell ref="A18:B18"/>
    <mergeCell ref="C18:F18"/>
    <mergeCell ref="H18:I18"/>
    <mergeCell ref="K18:L18"/>
    <mergeCell ref="V18:X18"/>
    <mergeCell ref="Y18:Z18"/>
    <mergeCell ref="H17:I17"/>
    <mergeCell ref="P17:R17"/>
    <mergeCell ref="V17:X17"/>
    <mergeCell ref="P18:R18"/>
    <mergeCell ref="M17:O17"/>
    <mergeCell ref="A17:F17"/>
    <mergeCell ref="J17:L17"/>
    <mergeCell ref="C19:F19"/>
    <mergeCell ref="H19:I19"/>
    <mergeCell ref="K19:L19"/>
    <mergeCell ref="AC12:AD12"/>
    <mergeCell ref="V16:X16"/>
    <mergeCell ref="Y16:Z16"/>
    <mergeCell ref="AA16:AB16"/>
    <mergeCell ref="AC16:AD16"/>
    <mergeCell ref="Y17:Z17"/>
    <mergeCell ref="AA17:AB17"/>
    <mergeCell ref="AC17:AD17"/>
    <mergeCell ref="AA18:AB18"/>
    <mergeCell ref="AC18:AD18"/>
    <mergeCell ref="S12:U12"/>
    <mergeCell ref="V12:X12"/>
    <mergeCell ref="Y12:Z12"/>
    <mergeCell ref="AA12:AB12"/>
    <mergeCell ref="V15:X15"/>
    <mergeCell ref="Y15:Z15"/>
    <mergeCell ref="AA15:AB15"/>
    <mergeCell ref="AC15:AD15"/>
    <mergeCell ref="Y13:Z13"/>
    <mergeCell ref="AA13:AB13"/>
    <mergeCell ref="AC13:AD13"/>
    <mergeCell ref="V19:X19"/>
    <mergeCell ref="Y19:Z19"/>
    <mergeCell ref="AA19:AB19"/>
    <mergeCell ref="AC19:AD19"/>
    <mergeCell ref="P19:R19"/>
    <mergeCell ref="A21:B21"/>
    <mergeCell ref="C21:F21"/>
    <mergeCell ref="H21:I21"/>
    <mergeCell ref="K21:L21"/>
    <mergeCell ref="P21:R21"/>
    <mergeCell ref="V21:X21"/>
    <mergeCell ref="Y21:Z21"/>
    <mergeCell ref="AA21:AB21"/>
    <mergeCell ref="AC21:AD21"/>
    <mergeCell ref="A20:B20"/>
    <mergeCell ref="C20:F20"/>
    <mergeCell ref="H20:I20"/>
    <mergeCell ref="K20:L20"/>
    <mergeCell ref="P20:R20"/>
    <mergeCell ref="V20:X20"/>
    <mergeCell ref="Y20:Z20"/>
    <mergeCell ref="AA20:AB20"/>
    <mergeCell ref="AC20:AD20"/>
    <mergeCell ref="A19:B19"/>
    <mergeCell ref="V24:X24"/>
    <mergeCell ref="Y24:Z24"/>
    <mergeCell ref="AA24:AB24"/>
    <mergeCell ref="AC24:AD24"/>
    <mergeCell ref="A26:AD26"/>
    <mergeCell ref="A28:B28"/>
    <mergeCell ref="C28:D28"/>
    <mergeCell ref="W28:X28"/>
    <mergeCell ref="S28:T28"/>
    <mergeCell ref="U28:V28"/>
    <mergeCell ref="E28:F28"/>
    <mergeCell ref="G28:H28"/>
    <mergeCell ref="I28:J28"/>
    <mergeCell ref="K28:L28"/>
    <mergeCell ref="S27:T27"/>
    <mergeCell ref="U27:V27"/>
    <mergeCell ref="Q24:R24"/>
    <mergeCell ref="AA28:AB28"/>
    <mergeCell ref="AC27:AD27"/>
    <mergeCell ref="AC28:AD28"/>
    <mergeCell ref="A27:B27"/>
    <mergeCell ref="C27:D27"/>
    <mergeCell ref="E27:F27"/>
    <mergeCell ref="G27:H27"/>
    <mergeCell ref="AC22:AD22"/>
    <mergeCell ref="A23:B23"/>
    <mergeCell ref="K23:L23"/>
    <mergeCell ref="Q23:R23"/>
    <mergeCell ref="Y22:Z22"/>
    <mergeCell ref="AA22:AB22"/>
    <mergeCell ref="A22:B22"/>
    <mergeCell ref="K22:L22"/>
    <mergeCell ref="C22:F22"/>
    <mergeCell ref="H22:I22"/>
    <mergeCell ref="V22:X22"/>
    <mergeCell ref="P22:R22"/>
    <mergeCell ref="V23:X23"/>
    <mergeCell ref="Y23:Z23"/>
    <mergeCell ref="AA23:AB23"/>
    <mergeCell ref="AC23:AD23"/>
    <mergeCell ref="U55:X55"/>
    <mergeCell ref="O66:P66"/>
    <mergeCell ref="Q66:R66"/>
    <mergeCell ref="S66:V66"/>
    <mergeCell ref="W66:Z66"/>
    <mergeCell ref="AA66:AB66"/>
    <mergeCell ref="AC66:AD66"/>
    <mergeCell ref="A66:B66"/>
    <mergeCell ref="C66:D66"/>
    <mergeCell ref="E66:F66"/>
    <mergeCell ref="G66:I66"/>
    <mergeCell ref="K66:L66"/>
    <mergeCell ref="M66:N66"/>
    <mergeCell ref="S65:V65"/>
    <mergeCell ref="W65:Z65"/>
    <mergeCell ref="AA65:AB65"/>
    <mergeCell ref="AC65:AD65"/>
    <mergeCell ref="A65:B65"/>
    <mergeCell ref="C65:D65"/>
    <mergeCell ref="E65:F65"/>
    <mergeCell ref="G65:I65"/>
    <mergeCell ref="K65:L65"/>
    <mergeCell ref="M65:N65"/>
    <mergeCell ref="O65:P65"/>
    <mergeCell ref="AA68:AB68"/>
    <mergeCell ref="AC68:AD68"/>
    <mergeCell ref="A68:B68"/>
    <mergeCell ref="C68:D68"/>
    <mergeCell ref="E68:F68"/>
    <mergeCell ref="G68:I68"/>
    <mergeCell ref="K68:L68"/>
    <mergeCell ref="M68:N68"/>
    <mergeCell ref="S68:V68"/>
    <mergeCell ref="O68:P68"/>
    <mergeCell ref="Q68:R68"/>
    <mergeCell ref="W68:Z68"/>
    <mergeCell ref="O67:P67"/>
    <mergeCell ref="Q67:R67"/>
    <mergeCell ref="AC72:AD72"/>
    <mergeCell ref="AC73:AD73"/>
    <mergeCell ref="AC74:AD74"/>
    <mergeCell ref="O69:P69"/>
    <mergeCell ref="Q69:R69"/>
    <mergeCell ref="S69:V69"/>
    <mergeCell ref="W69:Z69"/>
    <mergeCell ref="AA69:AB69"/>
    <mergeCell ref="AC69:AD69"/>
    <mergeCell ref="AC70:AD70"/>
    <mergeCell ref="O71:P71"/>
    <mergeCell ref="Q71:R71"/>
    <mergeCell ref="S71:V71"/>
    <mergeCell ref="W71:Z71"/>
    <mergeCell ref="AA71:AB71"/>
    <mergeCell ref="AC71:AD71"/>
    <mergeCell ref="O70:P70"/>
    <mergeCell ref="Q70:R70"/>
    <mergeCell ref="S70:V70"/>
    <mergeCell ref="W70:Z70"/>
    <mergeCell ref="AA70:AB70"/>
    <mergeCell ref="S74:V74"/>
    <mergeCell ref="W74:Z74"/>
    <mergeCell ref="W72:Z72"/>
    <mergeCell ref="A77:AD77"/>
    <mergeCell ref="A80:D80"/>
    <mergeCell ref="E80:H80"/>
    <mergeCell ref="I80:J80"/>
    <mergeCell ref="K80:L80"/>
    <mergeCell ref="M80:N80"/>
    <mergeCell ref="O80:AD80"/>
    <mergeCell ref="A79:D79"/>
    <mergeCell ref="E79:H79"/>
    <mergeCell ref="I79:J79"/>
    <mergeCell ref="K79:L79"/>
    <mergeCell ref="M79:N79"/>
    <mergeCell ref="O79:AD79"/>
    <mergeCell ref="AA72:AB72"/>
    <mergeCell ref="A72:B72"/>
    <mergeCell ref="C72:D72"/>
    <mergeCell ref="E72:F72"/>
    <mergeCell ref="A73:B73"/>
    <mergeCell ref="C73:D73"/>
    <mergeCell ref="E73:F73"/>
    <mergeCell ref="S73:V73"/>
    <mergeCell ref="W73:Z73"/>
    <mergeCell ref="E85:H85"/>
    <mergeCell ref="O85:AD85"/>
    <mergeCell ref="I85:J85"/>
    <mergeCell ref="K85:L85"/>
    <mergeCell ref="M85:N85"/>
    <mergeCell ref="A78:D78"/>
    <mergeCell ref="E78:H78"/>
    <mergeCell ref="I78:J78"/>
    <mergeCell ref="K78:L78"/>
    <mergeCell ref="M78:N78"/>
    <mergeCell ref="O78:AD78"/>
    <mergeCell ref="A84:D84"/>
    <mergeCell ref="E84:H84"/>
    <mergeCell ref="I84:J84"/>
    <mergeCell ref="K84:L84"/>
    <mergeCell ref="M84:N84"/>
    <mergeCell ref="O84:AD84"/>
    <mergeCell ref="A85:D85"/>
    <mergeCell ref="A81:D81"/>
    <mergeCell ref="E81:H81"/>
    <mergeCell ref="I81:J81"/>
    <mergeCell ref="K81:L81"/>
    <mergeCell ref="M81:N81"/>
    <mergeCell ref="O81:AD81"/>
    <mergeCell ref="A82:D82"/>
    <mergeCell ref="E82:H82"/>
    <mergeCell ref="I82:J82"/>
    <mergeCell ref="K82:L82"/>
    <mergeCell ref="M82:N82"/>
    <mergeCell ref="O82:AD82"/>
    <mergeCell ref="A83:D83"/>
    <mergeCell ref="E83:H83"/>
    <mergeCell ref="I83:J83"/>
    <mergeCell ref="K83:L83"/>
    <mergeCell ref="M83:N83"/>
    <mergeCell ref="O83:AD83"/>
    <mergeCell ref="U92:V92"/>
    <mergeCell ref="Y92:Z92"/>
    <mergeCell ref="AA92:AD92"/>
    <mergeCell ref="B93:C93"/>
    <mergeCell ref="D93:E93"/>
    <mergeCell ref="G93:H93"/>
    <mergeCell ref="I93:J93"/>
    <mergeCell ref="K93:L93"/>
    <mergeCell ref="M93:N93"/>
    <mergeCell ref="O93:P93"/>
    <mergeCell ref="Q93:R93"/>
    <mergeCell ref="S93:T93"/>
    <mergeCell ref="U93:V93"/>
    <mergeCell ref="Y93:Z93"/>
    <mergeCell ref="AA93:AD93"/>
    <mergeCell ref="B92:C92"/>
    <mergeCell ref="D92:E92"/>
    <mergeCell ref="G92:H92"/>
    <mergeCell ref="I92:J92"/>
    <mergeCell ref="K92:L92"/>
    <mergeCell ref="M92:N92"/>
    <mergeCell ref="O92:P92"/>
    <mergeCell ref="Q92:R92"/>
    <mergeCell ref="S92:T92"/>
    <mergeCell ref="G94:H94"/>
    <mergeCell ref="I94:J94"/>
    <mergeCell ref="K94:L94"/>
    <mergeCell ref="AA94:AD94"/>
    <mergeCell ref="B95:C95"/>
    <mergeCell ref="D95:E95"/>
    <mergeCell ref="G95:H95"/>
    <mergeCell ref="I95:J95"/>
    <mergeCell ref="K95:L95"/>
    <mergeCell ref="M95:N95"/>
    <mergeCell ref="O95:P95"/>
    <mergeCell ref="Q95:R95"/>
    <mergeCell ref="S95:T95"/>
    <mergeCell ref="M94:N94"/>
    <mergeCell ref="O94:P94"/>
    <mergeCell ref="Q94:R94"/>
    <mergeCell ref="S94:T94"/>
    <mergeCell ref="U94:V94"/>
    <mergeCell ref="Y94:Z94"/>
    <mergeCell ref="U95:V95"/>
    <mergeCell ref="Y95:Z95"/>
    <mergeCell ref="AA95:AD95"/>
    <mergeCell ref="U96:V96"/>
    <mergeCell ref="Y96:Z96"/>
    <mergeCell ref="AA96:AD96"/>
    <mergeCell ref="B97:C97"/>
    <mergeCell ref="D97:E97"/>
    <mergeCell ref="G97:H97"/>
    <mergeCell ref="I97:J97"/>
    <mergeCell ref="K97:L97"/>
    <mergeCell ref="AA97:AD97"/>
    <mergeCell ref="M97:N97"/>
    <mergeCell ref="O97:P97"/>
    <mergeCell ref="Q97:R97"/>
    <mergeCell ref="S97:T97"/>
    <mergeCell ref="U97:V97"/>
    <mergeCell ref="Y97:Z97"/>
    <mergeCell ref="B96:C96"/>
    <mergeCell ref="D96:E96"/>
    <mergeCell ref="G96:H96"/>
    <mergeCell ref="I96:J96"/>
    <mergeCell ref="K96:L96"/>
    <mergeCell ref="M96:N96"/>
    <mergeCell ref="O96:P96"/>
    <mergeCell ref="Q96:R96"/>
    <mergeCell ref="S96:T96"/>
    <mergeCell ref="U98:V98"/>
    <mergeCell ref="Y98:Z98"/>
    <mergeCell ref="AA98:AD98"/>
    <mergeCell ref="B99:C99"/>
    <mergeCell ref="D99:E99"/>
    <mergeCell ref="G99:H99"/>
    <mergeCell ref="I99:J99"/>
    <mergeCell ref="K99:L99"/>
    <mergeCell ref="M99:N99"/>
    <mergeCell ref="O99:P99"/>
    <mergeCell ref="Q99:R99"/>
    <mergeCell ref="S99:T99"/>
    <mergeCell ref="U99:V99"/>
    <mergeCell ref="Y99:Z99"/>
    <mergeCell ref="AA99:AD99"/>
    <mergeCell ref="B98:C98"/>
    <mergeCell ref="D98:E98"/>
    <mergeCell ref="G98:H98"/>
    <mergeCell ref="I98:J98"/>
    <mergeCell ref="K98:L98"/>
    <mergeCell ref="M98:N98"/>
    <mergeCell ref="O98:P98"/>
    <mergeCell ref="Q98:R98"/>
    <mergeCell ref="S98:T98"/>
    <mergeCell ref="AA100:AD100"/>
    <mergeCell ref="B101:C101"/>
    <mergeCell ref="D101:E101"/>
    <mergeCell ref="G101:H101"/>
    <mergeCell ref="I101:J101"/>
    <mergeCell ref="K101:L101"/>
    <mergeCell ref="M101:N101"/>
    <mergeCell ref="O101:P101"/>
    <mergeCell ref="Q101:R101"/>
    <mergeCell ref="S101:T101"/>
    <mergeCell ref="M100:N100"/>
    <mergeCell ref="O100:P100"/>
    <mergeCell ref="Q100:R100"/>
    <mergeCell ref="S100:T100"/>
    <mergeCell ref="U100:V100"/>
    <mergeCell ref="Y100:Z100"/>
    <mergeCell ref="U101:V101"/>
    <mergeCell ref="Y101:Z101"/>
    <mergeCell ref="AA101:AD101"/>
    <mergeCell ref="U102:V102"/>
    <mergeCell ref="Y102:Z102"/>
    <mergeCell ref="AA102:AD102"/>
    <mergeCell ref="B103:C103"/>
    <mergeCell ref="D103:E103"/>
    <mergeCell ref="G103:H103"/>
    <mergeCell ref="I103:J103"/>
    <mergeCell ref="K103:L103"/>
    <mergeCell ref="AA103:AD103"/>
    <mergeCell ref="M103:N103"/>
    <mergeCell ref="O103:P103"/>
    <mergeCell ref="Q103:R103"/>
    <mergeCell ref="S103:T103"/>
    <mergeCell ref="U103:V103"/>
    <mergeCell ref="Y103:Z103"/>
    <mergeCell ref="B102:C102"/>
    <mergeCell ref="D102:E102"/>
    <mergeCell ref="G102:H102"/>
    <mergeCell ref="I102:J102"/>
    <mergeCell ref="K102:L102"/>
    <mergeCell ref="M102:N102"/>
    <mergeCell ref="O102:P102"/>
    <mergeCell ref="Q102:R102"/>
    <mergeCell ref="S102:T102"/>
    <mergeCell ref="U104:V104"/>
    <mergeCell ref="Y104:Z104"/>
    <mergeCell ref="AA104:AD104"/>
    <mergeCell ref="B105:C105"/>
    <mergeCell ref="D105:E105"/>
    <mergeCell ref="G105:H105"/>
    <mergeCell ref="I105:J105"/>
    <mergeCell ref="K105:L105"/>
    <mergeCell ref="M105:N105"/>
    <mergeCell ref="O105:P105"/>
    <mergeCell ref="Q105:R105"/>
    <mergeCell ref="S105:T105"/>
    <mergeCell ref="U105:V105"/>
    <mergeCell ref="Y105:Z105"/>
    <mergeCell ref="AA105:AD105"/>
    <mergeCell ref="B104:C104"/>
    <mergeCell ref="D104:E104"/>
    <mergeCell ref="G104:H104"/>
    <mergeCell ref="I104:J104"/>
    <mergeCell ref="K104:L104"/>
    <mergeCell ref="M104:N104"/>
    <mergeCell ref="O104:P104"/>
    <mergeCell ref="Q104:R104"/>
    <mergeCell ref="S104:T104"/>
    <mergeCell ref="S108:T108"/>
    <mergeCell ref="AA106:AD106"/>
    <mergeCell ref="B107:C107"/>
    <mergeCell ref="D107:E107"/>
    <mergeCell ref="G107:H107"/>
    <mergeCell ref="I107:J107"/>
    <mergeCell ref="K107:L107"/>
    <mergeCell ref="M107:N107"/>
    <mergeCell ref="O107:P107"/>
    <mergeCell ref="Q107:R107"/>
    <mergeCell ref="S107:T107"/>
    <mergeCell ref="M106:N106"/>
    <mergeCell ref="O106:P106"/>
    <mergeCell ref="Q106:R106"/>
    <mergeCell ref="S106:T106"/>
    <mergeCell ref="U106:V106"/>
    <mergeCell ref="Y106:Z106"/>
    <mergeCell ref="U107:V107"/>
    <mergeCell ref="Y107:Z107"/>
    <mergeCell ref="AA107:AD107"/>
    <mergeCell ref="U110:V110"/>
    <mergeCell ref="U108:V108"/>
    <mergeCell ref="Y108:Z108"/>
    <mergeCell ref="AA108:AD108"/>
    <mergeCell ref="B109:C109"/>
    <mergeCell ref="D109:E109"/>
    <mergeCell ref="G109:H109"/>
    <mergeCell ref="I109:J109"/>
    <mergeCell ref="K109:L109"/>
    <mergeCell ref="AA109:AD109"/>
    <mergeCell ref="M109:N109"/>
    <mergeCell ref="O109:P109"/>
    <mergeCell ref="Q109:R109"/>
    <mergeCell ref="S109:T109"/>
    <mergeCell ref="U109:V109"/>
    <mergeCell ref="Y109:Z109"/>
    <mergeCell ref="B108:C108"/>
    <mergeCell ref="D108:E108"/>
    <mergeCell ref="G108:H108"/>
    <mergeCell ref="I108:J108"/>
    <mergeCell ref="K108:L108"/>
    <mergeCell ref="M108:N108"/>
    <mergeCell ref="O108:P108"/>
    <mergeCell ref="Q108:R108"/>
    <mergeCell ref="B111:C111"/>
    <mergeCell ref="D111:E111"/>
    <mergeCell ref="G111:H111"/>
    <mergeCell ref="I111:J111"/>
    <mergeCell ref="K111:L111"/>
    <mergeCell ref="M111:N111"/>
    <mergeCell ref="O111:P111"/>
    <mergeCell ref="B110:C110"/>
    <mergeCell ref="D110:E110"/>
    <mergeCell ref="G110:H110"/>
    <mergeCell ref="I110:J110"/>
    <mergeCell ref="K110:L110"/>
    <mergeCell ref="M110:N110"/>
    <mergeCell ref="O110:P110"/>
    <mergeCell ref="M70:N70"/>
    <mergeCell ref="AA31:AB31"/>
    <mergeCell ref="AC31:AD31"/>
    <mergeCell ref="Y46:AD46"/>
    <mergeCell ref="K31:L31"/>
    <mergeCell ref="M31:N31"/>
    <mergeCell ref="O31:P31"/>
    <mergeCell ref="Q31:R31"/>
    <mergeCell ref="S31:T31"/>
    <mergeCell ref="U31:V31"/>
    <mergeCell ref="W31:X31"/>
    <mergeCell ref="Y31:Z31"/>
    <mergeCell ref="V40:X40"/>
    <mergeCell ref="A42:S42"/>
    <mergeCell ref="U42:Y42"/>
    <mergeCell ref="U44:X44"/>
    <mergeCell ref="S67:V67"/>
    <mergeCell ref="W67:Z67"/>
    <mergeCell ref="AA67:AB67"/>
    <mergeCell ref="AC67:AD67"/>
    <mergeCell ref="A67:B67"/>
    <mergeCell ref="C67:D67"/>
    <mergeCell ref="E67:F67"/>
    <mergeCell ref="G67:I67"/>
    <mergeCell ref="A70:B70"/>
    <mergeCell ref="C70:D70"/>
    <mergeCell ref="E70:F70"/>
    <mergeCell ref="G70:I70"/>
    <mergeCell ref="K70:L70"/>
    <mergeCell ref="K67:L67"/>
    <mergeCell ref="B35:D35"/>
    <mergeCell ref="L35:N35"/>
    <mergeCell ref="B37:D37"/>
    <mergeCell ref="L37:N37"/>
    <mergeCell ref="B38:D38"/>
    <mergeCell ref="L38:N38"/>
    <mergeCell ref="B39:D39"/>
    <mergeCell ref="L39:N39"/>
    <mergeCell ref="L36:N36"/>
    <mergeCell ref="B40:D40"/>
    <mergeCell ref="L40:N40"/>
    <mergeCell ref="A55:D55"/>
    <mergeCell ref="A69:B69"/>
    <mergeCell ref="C69:D69"/>
    <mergeCell ref="E69:F69"/>
    <mergeCell ref="G69:I69"/>
    <mergeCell ref="K69:L69"/>
    <mergeCell ref="M69:N69"/>
    <mergeCell ref="U30:V30"/>
    <mergeCell ref="W30:X30"/>
    <mergeCell ref="Y30:Z30"/>
    <mergeCell ref="AA30:AB30"/>
    <mergeCell ref="AC30:AD30"/>
    <mergeCell ref="I27:J27"/>
    <mergeCell ref="K27:L27"/>
    <mergeCell ref="M27:N27"/>
    <mergeCell ref="O27:P27"/>
    <mergeCell ref="Q27:R27"/>
    <mergeCell ref="Y29:Z29"/>
    <mergeCell ref="AA29:AB29"/>
    <mergeCell ref="AC29:AD29"/>
    <mergeCell ref="Q29:R29"/>
    <mergeCell ref="AA27:AB27"/>
    <mergeCell ref="Y28:Z28"/>
    <mergeCell ref="M28:N28"/>
    <mergeCell ref="O28:P28"/>
    <mergeCell ref="Q28:R28"/>
    <mergeCell ref="W27:X27"/>
    <mergeCell ref="S29:T29"/>
    <mergeCell ref="U29:V29"/>
    <mergeCell ref="W29:X29"/>
    <mergeCell ref="Q30:R30"/>
    <mergeCell ref="Q65:R65"/>
    <mergeCell ref="E64:F64"/>
    <mergeCell ref="G64:I64"/>
    <mergeCell ref="K64:L64"/>
    <mergeCell ref="E32:F32"/>
    <mergeCell ref="G32:H32"/>
    <mergeCell ref="I32:J32"/>
    <mergeCell ref="A34:AD34"/>
    <mergeCell ref="AA74:AB74"/>
    <mergeCell ref="U45:AD45"/>
    <mergeCell ref="A43:D43"/>
    <mergeCell ref="A44:D44"/>
    <mergeCell ref="B36:D36"/>
    <mergeCell ref="A32:B32"/>
    <mergeCell ref="C32:D32"/>
    <mergeCell ref="G72:I72"/>
    <mergeCell ref="K72:L72"/>
    <mergeCell ref="M72:N72"/>
    <mergeCell ref="O72:P72"/>
    <mergeCell ref="Q72:R72"/>
    <mergeCell ref="S72:V72"/>
    <mergeCell ref="A71:B71"/>
    <mergeCell ref="C71:D71"/>
    <mergeCell ref="E71:F71"/>
    <mergeCell ref="G71:I71"/>
    <mergeCell ref="K71:L71"/>
    <mergeCell ref="M71:N71"/>
    <mergeCell ref="K74:L74"/>
    <mergeCell ref="M74:N74"/>
    <mergeCell ref="K73:L73"/>
    <mergeCell ref="M73:N73"/>
    <mergeCell ref="O74:P74"/>
    <mergeCell ref="Q74:R74"/>
    <mergeCell ref="G73:I73"/>
    <mergeCell ref="O73:P73"/>
    <mergeCell ref="Q73:R73"/>
    <mergeCell ref="AA73:AB73"/>
    <mergeCell ref="S114:T114"/>
    <mergeCell ref="U114:V114"/>
    <mergeCell ref="Y114:Z114"/>
    <mergeCell ref="AA114:AD114"/>
    <mergeCell ref="G113:H113"/>
    <mergeCell ref="I113:J113"/>
    <mergeCell ref="K113:L113"/>
    <mergeCell ref="M113:N113"/>
    <mergeCell ref="O113:P113"/>
    <mergeCell ref="Q113:R113"/>
    <mergeCell ref="S113:T113"/>
    <mergeCell ref="U113:V113"/>
    <mergeCell ref="Y113:Z113"/>
    <mergeCell ref="AA113:AD113"/>
    <mergeCell ref="Y110:Z110"/>
    <mergeCell ref="AA110:AD110"/>
    <mergeCell ref="Q110:R110"/>
    <mergeCell ref="S110:T110"/>
    <mergeCell ref="Q111:R111"/>
    <mergeCell ref="S111:T111"/>
    <mergeCell ref="U111:V111"/>
    <mergeCell ref="Y111:Z111"/>
    <mergeCell ref="AA111:AD111"/>
    <mergeCell ref="B114:C114"/>
    <mergeCell ref="D114:E114"/>
    <mergeCell ref="G114:H114"/>
    <mergeCell ref="I114:J114"/>
    <mergeCell ref="K114:L114"/>
    <mergeCell ref="M114:N114"/>
    <mergeCell ref="O114:P114"/>
    <mergeCell ref="Q114:R114"/>
    <mergeCell ref="A74:B74"/>
    <mergeCell ref="C74:D74"/>
    <mergeCell ref="E74:F74"/>
    <mergeCell ref="G74:I74"/>
    <mergeCell ref="B106:C106"/>
    <mergeCell ref="D106:E106"/>
    <mergeCell ref="G106:H106"/>
    <mergeCell ref="I106:J106"/>
    <mergeCell ref="K106:L106"/>
    <mergeCell ref="B100:C100"/>
    <mergeCell ref="D100:E100"/>
    <mergeCell ref="G100:H100"/>
    <mergeCell ref="I100:J100"/>
    <mergeCell ref="K100:L100"/>
    <mergeCell ref="B94:C94"/>
    <mergeCell ref="D94:E94"/>
    <mergeCell ref="B113:C113"/>
    <mergeCell ref="D113:E113"/>
    <mergeCell ref="U112:V112"/>
    <mergeCell ref="Y112:Z112"/>
    <mergeCell ref="AA112:AD112"/>
    <mergeCell ref="B112:C112"/>
    <mergeCell ref="D112:E112"/>
    <mergeCell ref="G112:H112"/>
    <mergeCell ref="I112:J112"/>
    <mergeCell ref="K112:L112"/>
    <mergeCell ref="M112:N112"/>
    <mergeCell ref="O112:P112"/>
    <mergeCell ref="Q112:R112"/>
    <mergeCell ref="S112:T112"/>
    <mergeCell ref="U115:V115"/>
    <mergeCell ref="Y115:Z115"/>
    <mergeCell ref="AA115:AD115"/>
    <mergeCell ref="B116:C116"/>
    <mergeCell ref="D116:E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Y116:Z116"/>
    <mergeCell ref="AA116:AD116"/>
    <mergeCell ref="B115:C115"/>
    <mergeCell ref="D115:E115"/>
    <mergeCell ref="G115:H115"/>
    <mergeCell ref="I115:J115"/>
    <mergeCell ref="K115:L115"/>
    <mergeCell ref="M115:N115"/>
    <mergeCell ref="O115:P115"/>
    <mergeCell ref="Q115:R115"/>
    <mergeCell ref="S115:T115"/>
    <mergeCell ref="U117:V117"/>
    <mergeCell ref="Y117:Z117"/>
    <mergeCell ref="AA117:AD117"/>
    <mergeCell ref="B118:C118"/>
    <mergeCell ref="D118:E118"/>
    <mergeCell ref="G118:H118"/>
    <mergeCell ref="I118:J118"/>
    <mergeCell ref="K118:L118"/>
    <mergeCell ref="M118:N118"/>
    <mergeCell ref="O118:P118"/>
    <mergeCell ref="Q118:R118"/>
    <mergeCell ref="S118:T118"/>
    <mergeCell ref="U118:V118"/>
    <mergeCell ref="Y118:Z118"/>
    <mergeCell ref="AA118:AD118"/>
    <mergeCell ref="B117:C117"/>
    <mergeCell ref="D117:E117"/>
    <mergeCell ref="G117:H117"/>
    <mergeCell ref="I117:J117"/>
    <mergeCell ref="K117:L117"/>
    <mergeCell ref="M117:N117"/>
    <mergeCell ref="O117:P117"/>
    <mergeCell ref="Q117:R117"/>
    <mergeCell ref="S117:T117"/>
    <mergeCell ref="U119:V119"/>
    <mergeCell ref="Y119:Z119"/>
    <mergeCell ref="AA119:AD119"/>
    <mergeCell ref="B120:C120"/>
    <mergeCell ref="D120:E120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Y120:Z120"/>
    <mergeCell ref="AA120:AD120"/>
    <mergeCell ref="B119:C119"/>
    <mergeCell ref="D119:E119"/>
    <mergeCell ref="G119:H119"/>
    <mergeCell ref="I119:J119"/>
    <mergeCell ref="K119:L119"/>
    <mergeCell ref="M119:N119"/>
    <mergeCell ref="O119:P119"/>
    <mergeCell ref="Q119:R119"/>
    <mergeCell ref="S119:T119"/>
    <mergeCell ref="U121:V121"/>
    <mergeCell ref="Y121:Z121"/>
    <mergeCell ref="AA121:AD121"/>
    <mergeCell ref="B122:C122"/>
    <mergeCell ref="D122:E122"/>
    <mergeCell ref="G122:H122"/>
    <mergeCell ref="I122:J122"/>
    <mergeCell ref="K122:L122"/>
    <mergeCell ref="M122:N122"/>
    <mergeCell ref="O122:P122"/>
    <mergeCell ref="Q122:R122"/>
    <mergeCell ref="S122:T122"/>
    <mergeCell ref="U122:V122"/>
    <mergeCell ref="Y122:Z122"/>
    <mergeCell ref="AA122:AD122"/>
    <mergeCell ref="B121:C121"/>
    <mergeCell ref="D121:E121"/>
    <mergeCell ref="G121:H121"/>
    <mergeCell ref="I121:J121"/>
    <mergeCell ref="K121:L121"/>
    <mergeCell ref="M121:N121"/>
    <mergeCell ref="O121:P121"/>
    <mergeCell ref="Q121:R121"/>
    <mergeCell ref="S121:T121"/>
    <mergeCell ref="U123:V123"/>
    <mergeCell ref="Y123:Z123"/>
    <mergeCell ref="AA123:AD123"/>
    <mergeCell ref="B123:C123"/>
    <mergeCell ref="D123:E123"/>
    <mergeCell ref="G123:H123"/>
    <mergeCell ref="I123:J123"/>
    <mergeCell ref="K123:L123"/>
    <mergeCell ref="M123:N123"/>
    <mergeCell ref="O123:P123"/>
    <mergeCell ref="Q123:R123"/>
    <mergeCell ref="S123:T123"/>
  </mergeCells>
  <dataValidations count="22">
    <dataValidation type="list" allowBlank="1" showInputMessage="1" showErrorMessage="1" sqref="K91:L123 J65:J75 Y49:AD53 Y55:AD55 E43:J55 N43:S54" xr:uid="{5CC2D35C-78B5-441F-BD03-D96111CC8EAD}">
      <formula1>$AT$134:$AT$384</formula1>
    </dataValidation>
    <dataValidation type="list" allowBlank="1" showInputMessage="1" showErrorMessage="1" sqref="C5:R7 Q65:R75 L12:N12 L10:N10 H10:J10 D10:F10 P12:R12 H12:J12 D12:F12 L14:N14 L8:N8 K8:K15 H8:J8 D14:F14 G8:G15 D8:F8 H14:J14 C8:C15 P8:R8 P14:R14 P10:R10 O8:O15" xr:uid="{6B10C1AC-A8F1-4F0B-B99C-9D34EA2480D2}">
      <formula1>$AH$134:$AH$246</formula1>
    </dataValidation>
    <dataValidation type="list" allowBlank="1" showInputMessage="1" showErrorMessage="1" sqref="E3:J3 L3:N3 P3:R3 T3:V3 X3:Z3 AB3:AD3" xr:uid="{753D3882-DBEE-4261-928D-636DE1479120}">
      <formula1>$AO$159:$AO$169</formula1>
    </dataValidation>
    <dataValidation type="list" allowBlank="1" showInputMessage="1" showErrorMessage="1" sqref="O65:P75 T12:U12 T10:U10 T5:U8 S5:S15" xr:uid="{72880667-78E7-4A9F-BB3F-AD0C34D646C1}">
      <formula1>$AL$134:$AL$140</formula1>
    </dataValidation>
    <dataValidation type="list" allowBlank="1" showInputMessage="1" showErrorMessage="1" sqref="A2:F2" xr:uid="{4F423846-4EB3-4574-B97B-DDDCAE92EE65}">
      <formula1>$AT$134:$AT$165</formula1>
    </dataValidation>
    <dataValidation type="list" allowBlank="1" showInputMessage="1" showErrorMessage="1" sqref="M2:R2" xr:uid="{139D6241-1C51-4019-A49B-0A4A304767C0}">
      <formula1>$CM$134:$CM$172</formula1>
    </dataValidation>
    <dataValidation type="list" allowBlank="1" showInputMessage="1" showErrorMessage="1" sqref="E65:F75" xr:uid="{7A279622-9508-4BC7-8CFB-4777F9A599C5}">
      <formula1>$AL$181:$AL$187</formula1>
    </dataValidation>
    <dataValidation type="list" allowBlank="1" showInputMessage="1" showErrorMessage="1" sqref="B36:D40" xr:uid="{AFBC11C5-44B0-44A0-9B58-E0C3CF7594C4}">
      <formula1>$AL$158:$AL$174</formula1>
    </dataValidation>
    <dataValidation type="list" allowBlank="1" showInputMessage="1" showErrorMessage="1" sqref="G2:L2" xr:uid="{43C9A2D1-7D0D-4525-B255-29E5BA8DBED8}">
      <formula1>$BT$134:$BT$145</formula1>
    </dataValidation>
    <dataValidation type="list" allowBlank="1" showInputMessage="1" showErrorMessage="1" sqref="V36:X40 L36:N40" xr:uid="{B2B961A2-1113-4FF2-8B17-311060B5AB10}">
      <formula1>$AL$158:$AL$173</formula1>
    </dataValidation>
    <dataValidation type="list" allowBlank="1" showInputMessage="1" showErrorMessage="1" sqref="L18:L22 H18:H24 K18:K24 I18:I22" xr:uid="{5501FFEA-3594-4EF5-8420-CE8262A771ED}">
      <formula1>$AL$141:$AL$144</formula1>
    </dataValidation>
    <dataValidation type="list" allowBlank="1" showInputMessage="1" showErrorMessage="1" sqref="Z6:Z8 Y6:Y24 Z10 Z12 Z14 Z16:Z22" xr:uid="{66F0F8CA-F8AF-4CA8-B91E-92450EE50A58}">
      <formula1>$AO$134:$AO$140</formula1>
    </dataValidation>
    <dataValidation type="list" allowBlank="1" showInputMessage="1" showErrorMessage="1" sqref="E79:H86" xr:uid="{44741426-3347-4163-B91C-A6D3C267F12B}">
      <formula1>$AL$195:$AL$219</formula1>
    </dataValidation>
    <dataValidation type="list" allowBlank="1" showInputMessage="1" showErrorMessage="1" sqref="A79:D86" xr:uid="{14C41643-EFAE-4A6D-9AD3-6AFED72C6E4E}">
      <formula1>$AL$221:$AL$222</formula1>
    </dataValidation>
    <dataValidation type="list" allowBlank="1" showInputMessage="1" showErrorMessage="1" sqref="I79:J86" xr:uid="{55A990E6-9EC1-4DBB-BEB4-E4C05C45F2C2}">
      <formula1>$AL$224:$AL$230</formula1>
    </dataValidation>
    <dataValidation type="list" allowBlank="1" showInputMessage="1" showErrorMessage="1" sqref="P36:T40 M91:O123 V107:V108 J107:J108 E118:E123 E107:E108 H118:H123 V91:V104 W91:X123 U91:U123 T107:T108 T91:T104 S91:S123 R91:R104 J118:J123 Q91:Q123 P91:P104 P107:P108 C107:C108 P118:P123 R107:R108 J91:J104 I91:I123 H91:H104 H107:H108 F91:G123 E91:E104 E111:E113 D91:D123 C91:C104 C118:C123 B91:B123 Z36:AD40 F36:J40 V118:V123 C111:C113 V111:V113 T111:T113 R118:R123 J111:J113 R111:R113 P111:P113 T118:T123 H111:H113" xr:uid="{C42C8C21-3742-44D3-BEB7-F15893D8E8F9}">
      <formula1>$AL$232</formula1>
    </dataValidation>
    <dataValidation type="list" allowBlank="1" showInputMessage="1" showErrorMessage="1" sqref="G65:I75" xr:uid="{27730168-1835-4BF3-BC4A-208EB5240D5F}">
      <formula1>$AL$237:$AL$246</formula1>
    </dataValidation>
    <dataValidation type="list" allowBlank="1" showInputMessage="1" showErrorMessage="1" sqref="J18:J21" xr:uid="{62210E42-F467-45CC-B2A6-E357A5A48386}">
      <formula1>$AL$188:$AL$193</formula1>
    </dataValidation>
    <dataValidation type="list" allowBlank="1" showInputMessage="1" showErrorMessage="1" sqref="M79:N86 M65:N75" xr:uid="{30DA2CC7-9681-4860-8DC4-70CCA2C3E92C}">
      <formula1>$AO$184:$AO$189</formula1>
    </dataValidation>
    <dataValidation type="list" allowBlank="1" showInputMessage="1" showErrorMessage="1" sqref="K65:L75" xr:uid="{4FAFF95E-6EA7-4BDC-86B6-9043F4C54142}">
      <formula1>$AO$171:$AO$194</formula1>
    </dataValidation>
    <dataValidation type="list" allowBlank="1" showInputMessage="1" showErrorMessage="1" sqref="Y36:Y40 E36:E40 O36:O40 N19:O24" xr:uid="{CB4CAC2A-A267-4585-A26A-8F0FCA1D3A94}">
      <formula1>$AR$135:$AR$228</formula1>
    </dataValidation>
    <dataValidation type="list" allowBlank="1" showInputMessage="1" showErrorMessage="1" sqref="Q23:Q24" xr:uid="{FC52F224-BFBC-4662-B526-5B92A667B507}">
      <formula1>$AR$136:$AR$225</formula1>
    </dataValidation>
  </dataValidations>
  <hyperlinks>
    <hyperlink ref="AO135" r:id="rId1" xr:uid="{A0A239F7-BA38-453C-8B32-3A39FAB375BA}"/>
    <hyperlink ref="AO136" r:id="rId2" xr:uid="{65065B2E-D9B0-4082-AA20-66279B974E9B}"/>
  </hyperlinks>
  <pageMargins left="0.70000000000000007" right="0.70000000000000007" top="0.75" bottom="0.75" header="0.30000000000000004" footer="0.30000000000000004"/>
  <pageSetup paperSize="9" fitToWidth="0" fitToHeight="0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23E484E3-D5F1-426C-BB81-AED0871FA102}">
            <xm:f>NOT(ISERROR(SEARCH("m",G27)))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6" operator="containsText" id="{054F15CB-4D84-4764-BAF8-1F47E7F918C6}">
            <xm:f>NOT(ISERROR(SEARCH("v",G27)))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7" operator="containsText" id="{B7F7FBAD-59FF-4317-9E24-1678C5FFC4DB}">
            <xm:f>NOT(ISERROR(SEARCH("a",G27)))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8" operator="containsText" id="{31DC4008-891E-450C-8568-76E7C6A46DA4}">
            <xm:f>NOT(ISERROR(SEARCH("r",G27)))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M27:T31 W27:AD31 G27:J32</xm:sqref>
        </x14:conditionalFormatting>
        <x14:conditionalFormatting xmlns:xm="http://schemas.microsoft.com/office/excel/2006/main">
          <x14:cfRule type="containsText" priority="1" operator="containsText" id="{C203AD43-E2F4-47AB-A517-A1D319AA0156}">
            <xm:f>NOT(ISERROR(SEARCH("m",C27)))</xm:f>
            <xm:f>"m"</xm:f>
            <x14:dxf>
              <fill>
                <gradientFill degree="90">
                  <stop position="0">
                    <color theme="0"/>
                  </stop>
                  <stop position="1">
                    <color rgb="FF7030A0"/>
                  </stop>
                </gradientFill>
              </fill>
            </x14:dxf>
          </x14:cfRule>
          <x14:cfRule type="containsText" priority="2" operator="containsText" id="{499A446C-5558-42FB-8E88-3E109C190BC1}">
            <xm:f>NOT(ISERROR(SEARCH("v",C27)))</xm:f>
            <xm:f>"v"</xm:f>
            <x14:dxf>
              <fill>
                <gradientFill degree="90">
                  <stop position="0">
                    <color theme="0"/>
                  </stop>
                  <stop position="1">
                    <color rgb="FF92D050"/>
                  </stop>
                </gradientFill>
              </fill>
            </x14:dxf>
          </x14:cfRule>
          <x14:cfRule type="containsText" priority="3" operator="containsText" id="{A8F5D5E6-4023-4D10-8620-5F44F57CEF49}">
            <xm:f>NOT(ISERROR(SEARCH("a",C27)))</xm:f>
            <xm:f>"a"</xm:f>
            <x14:dxf>
              <fill>
                <gradientFill degree="90">
                  <stop position="0">
                    <color theme="0"/>
                  </stop>
                  <stop position="1">
                    <color rgb="FFFFFF00"/>
                  </stop>
                </gradientFill>
              </fill>
            </x14:dxf>
          </x14:cfRule>
          <x14:cfRule type="containsText" priority="4" operator="containsText" id="{7C304E4D-650A-49EB-B218-9D2EEB78D2FE}">
            <xm:f>NOT(ISERROR(SEARCH("r",C27)))</xm:f>
            <xm:f>"r"</xm:f>
            <x14:dxf>
              <fill>
                <gradientFill degree="90">
                  <stop position="0">
                    <color theme="0"/>
                  </stop>
                  <stop position="1">
                    <color rgb="FFFF0000"/>
                  </stop>
                </gradientFill>
              </fill>
            </x14:dxf>
          </x14:cfRule>
          <xm:sqref>C27:F32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5638AFA-C884-4DE1-B2DE-27D36BAF5B28}">
          <x14:formula1>
            <xm:f>'8'!#REF!</xm:f>
          </x14:formula1>
          <xm:sqref>P18:R21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criptIds xmlns="http://schemas.microsoft.com/office/extensibility/maker/v1.0" id="script-ids-node-id">
  <scriptId xmlns="" id="ms-officescript%3A%2F%2Fonedrive_business_itemlink%2F01YFGQ4AJBZ26KXZ3UIZC3FZJZHE43QIPW:ms-officescript%3A%2F%2Fonedrive_business_sharinglink%2Fu!aHR0cHM6Ly9jcnV6cm9qYWVzLW15LnNoYXJlcG9pbnQuY29tLzp1Oi9nL3BlcnNvbmFsL2VucmlxdWV2bl9jcnV6cm9qYV9lcy9FU0hPdkt2bmRFWkZzdVU1T1RtNElmWUJDV0VSeU1keUR5dW1Wb205SUg0eS1B"/>
</scriptIds>
</file>

<file path=customXml/itemProps1.xml><?xml version="1.0" encoding="utf-8"?>
<ds:datastoreItem xmlns:ds="http://schemas.openxmlformats.org/officeDocument/2006/customXml" ds:itemID="{1CA42830-B0D6-458F-9743-548EC16221C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Vélez</dc:creator>
  <cp:keywords/>
  <dc:description/>
  <cp:lastModifiedBy>35000-SS Enrique Vélez Nolasco</cp:lastModifiedBy>
  <cp:revision/>
  <dcterms:created xsi:type="dcterms:W3CDTF">2021-04-06T13:22:06Z</dcterms:created>
  <dcterms:modified xsi:type="dcterms:W3CDTF">2025-02-06T13:51:12Z</dcterms:modified>
  <cp:category/>
  <cp:contentStatus/>
</cp:coreProperties>
</file>