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riqueJesús\Downloads\Libro de asistencia 24\"/>
    </mc:Choice>
  </mc:AlternateContent>
  <xr:revisionPtr revIDLastSave="1" documentId="11_99F6608A7C1CBE5F500AEB5A746A8DB2D92C4A05" xr6:coauthVersionLast="47" xr6:coauthVersionMax="47" xr10:uidLastSave="{A0FDD355-C113-4B90-B470-4F0288D24F75}"/>
  <bookViews>
    <workbookView xWindow="0" yWindow="0" windowWidth="20490" windowHeight="7905" tabRatio="965" firstSheet="3" activeTab="7" xr2:uid="{00000000-000D-0000-FFFF-FFFF00000000}"/>
  </bookViews>
  <sheets>
    <sheet name="ENERO 24" sheetId="2" r:id="rId1"/>
    <sheet name="FEBRERO 24" sheetId="3" r:id="rId2"/>
    <sheet name="MARZO 24" sheetId="4" r:id="rId3"/>
    <sheet name="ABRIL 2024" sheetId="5" r:id="rId4"/>
    <sheet name="MAYO 2024" sheetId="6" r:id="rId5"/>
    <sheet name="JUNIO 2024" sheetId="7" r:id="rId6"/>
    <sheet name="JULIO 2024" sheetId="8" r:id="rId7"/>
    <sheet name="AGOSTO 2024" sheetId="9" r:id="rId8"/>
    <sheet name="SEPTIEMBRE 2024" sheetId="10" r:id="rId9"/>
    <sheet name="OCTUBRE 2024" sheetId="11" r:id="rId10"/>
    <sheet name="NOVIEMBRE 2024" sheetId="12" r:id="rId11"/>
    <sheet name="DICIEMBRE 2024" sheetId="13" r:id="rId12"/>
    <sheet name="TOTAL 2024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3" l="1"/>
  <c r="E39" i="2"/>
  <c r="E39" i="13" l="1"/>
  <c r="M28" i="13"/>
  <c r="E39" i="12" l="1"/>
  <c r="M28" i="12"/>
  <c r="E39" i="11" l="1"/>
  <c r="M28" i="11"/>
  <c r="E39" i="10" l="1"/>
  <c r="M28" i="10"/>
  <c r="E39" i="9" l="1"/>
  <c r="M28" i="9"/>
  <c r="E39" i="8" l="1"/>
  <c r="M28" i="8"/>
  <c r="E39" i="7" l="1"/>
  <c r="M28" i="7" l="1"/>
  <c r="E39" i="6" l="1"/>
  <c r="M28" i="6"/>
  <c r="E45" i="14"/>
  <c r="O42" i="14"/>
  <c r="M42" i="14"/>
  <c r="O41" i="14"/>
  <c r="M41" i="14"/>
  <c r="O40" i="14"/>
  <c r="M40" i="14"/>
  <c r="E40" i="14"/>
  <c r="O39" i="14"/>
  <c r="M39" i="14"/>
  <c r="O38" i="14"/>
  <c r="M38" i="14"/>
  <c r="E38" i="14"/>
  <c r="O37" i="14"/>
  <c r="M37" i="14"/>
  <c r="E37" i="14"/>
  <c r="O36" i="14"/>
  <c r="M36" i="14"/>
  <c r="E36" i="14"/>
  <c r="O35" i="14"/>
  <c r="M35" i="14"/>
  <c r="E35" i="14"/>
  <c r="O34" i="14"/>
  <c r="M34" i="14"/>
  <c r="E34" i="14"/>
  <c r="O33" i="14"/>
  <c r="E33" i="14"/>
  <c r="E32" i="14"/>
  <c r="E28" i="14"/>
  <c r="M27" i="14"/>
  <c r="E27" i="14"/>
  <c r="M26" i="14"/>
  <c r="E26" i="14"/>
  <c r="M25" i="14"/>
  <c r="E25" i="14"/>
  <c r="M24" i="14"/>
  <c r="E24" i="14"/>
  <c r="M23" i="14"/>
  <c r="E23" i="14"/>
  <c r="M22" i="14"/>
  <c r="E22" i="14"/>
  <c r="M21" i="14"/>
  <c r="E21" i="14"/>
  <c r="M20" i="14"/>
  <c r="E20" i="14"/>
  <c r="M19" i="14"/>
  <c r="E19" i="14"/>
  <c r="M18" i="14"/>
  <c r="E18" i="14"/>
  <c r="M17" i="14"/>
  <c r="E17" i="14"/>
  <c r="M16" i="14"/>
  <c r="M28" i="5"/>
  <c r="D12" i="14"/>
  <c r="D11" i="14"/>
  <c r="D10" i="14"/>
  <c r="D9" i="14"/>
  <c r="M28" i="3"/>
  <c r="M28" i="2"/>
  <c r="M28" i="4" l="1"/>
  <c r="E16" i="14"/>
  <c r="M28" i="14" s="1"/>
  <c r="E39" i="5"/>
  <c r="M33" i="14"/>
  <c r="E39" i="14" s="1"/>
</calcChain>
</file>

<file path=xl/sharedStrings.xml><?xml version="1.0" encoding="utf-8"?>
<sst xmlns="http://schemas.openxmlformats.org/spreadsheetml/2006/main" count="826" uniqueCount="82">
  <si>
    <t>Resumen Semanal Playas de Las Palmas</t>
  </si>
  <si>
    <t>ENERO 2024</t>
  </si>
  <si>
    <t>BANDERAS</t>
  </si>
  <si>
    <t>Personal</t>
  </si>
  <si>
    <t>VERDE</t>
  </si>
  <si>
    <t>2 JEFES DE PLAYAS, 2 PATRONES Y 15 SOCORRISTAS</t>
  </si>
  <si>
    <t>AMARILLA</t>
  </si>
  <si>
    <t>ROJA</t>
  </si>
  <si>
    <t>MEDUSAS</t>
  </si>
  <si>
    <t>Asistencias sanitarias</t>
  </si>
  <si>
    <t>Ansiedad</t>
  </si>
  <si>
    <t>Limpieza ocular</t>
  </si>
  <si>
    <t>Congelación /Amputación</t>
  </si>
  <si>
    <t>Mal estar general</t>
  </si>
  <si>
    <t>Contusiones / Golpes</t>
  </si>
  <si>
    <t>PCR-Ahogado No Rec</t>
  </si>
  <si>
    <t>Cortes y Heridas</t>
  </si>
  <si>
    <t>PCR - Ahogado Recup</t>
  </si>
  <si>
    <t>Diabetes</t>
  </si>
  <si>
    <t>PCR - No Recuperado</t>
  </si>
  <si>
    <t>Disneas/Pat. cardiaca</t>
  </si>
  <si>
    <t>PCR - Recuperado</t>
  </si>
  <si>
    <t>Epilépticos</t>
  </si>
  <si>
    <t>Picadura otro animal</t>
  </si>
  <si>
    <t>Esguince/Lux./Fractura</t>
  </si>
  <si>
    <t>Picaduras medusas</t>
  </si>
  <si>
    <t>Etílicos y Barbitúricos</t>
  </si>
  <si>
    <t>Policontusionados</t>
  </si>
  <si>
    <t>Hemorragias</t>
  </si>
  <si>
    <t>Quemaduras</t>
  </si>
  <si>
    <t>Hipotermias</t>
  </si>
  <si>
    <t>Síncope / Pérdida C.</t>
  </si>
  <si>
    <t>Insolaciones/Golpe Calor</t>
  </si>
  <si>
    <t>Tensión</t>
  </si>
  <si>
    <t>Intoxicación / Alergias</t>
  </si>
  <si>
    <t>Total de asistencias</t>
  </si>
  <si>
    <t>Otros</t>
  </si>
  <si>
    <t>Resumen Recursos acuáticos</t>
  </si>
  <si>
    <t>Prestamo de material</t>
  </si>
  <si>
    <t>Acción</t>
  </si>
  <si>
    <t>Embarcación</t>
  </si>
  <si>
    <t>Moto acuá.</t>
  </si>
  <si>
    <t>Baño asistido</t>
  </si>
  <si>
    <t>Rescates</t>
  </si>
  <si>
    <t>Notas informativas</t>
  </si>
  <si>
    <t>Búsquedas</t>
  </si>
  <si>
    <t>Advertencias</t>
  </si>
  <si>
    <t>Recogida Objetos</t>
  </si>
  <si>
    <t>Menores extraviados</t>
  </si>
  <si>
    <t>Remolques</t>
  </si>
  <si>
    <t>Colaboraciones</t>
  </si>
  <si>
    <t>Pers. element flotan</t>
  </si>
  <si>
    <t>Rescates nado</t>
  </si>
  <si>
    <t>Servicios Nulos</t>
  </si>
  <si>
    <t>Rescates r. náutico</t>
  </si>
  <si>
    <t>Recogida objetos pie</t>
  </si>
  <si>
    <t>Patrullas o Prácticas</t>
  </si>
  <si>
    <t>Comprobaciones</t>
  </si>
  <si>
    <t>Asistencias Sanitarias</t>
  </si>
  <si>
    <t>Ambulancia</t>
  </si>
  <si>
    <t>Traslados</t>
  </si>
  <si>
    <t>Resumen MENSUAL Playas de Las Palmas</t>
  </si>
  <si>
    <t>FEBRERO 2024</t>
  </si>
  <si>
    <t>MARZO 2024</t>
  </si>
  <si>
    <t>ABRIL 2024</t>
  </si>
  <si>
    <t>Personal por temporada</t>
  </si>
  <si>
    <t>Junio hasta el 15 de septiembre 10 horas a 20 horas y Puentes tenporada de 11 horas a 17:30 o temporada de 11 horas a 19 horas.</t>
  </si>
  <si>
    <t>6 JEFES DE PLAYAS, 3 PATRONES Y 30 SOCORRISTAS</t>
  </si>
  <si>
    <t>16 de septiembre hasta mayo.</t>
  </si>
  <si>
    <t>MAYO 2024</t>
  </si>
  <si>
    <t>JUNIO 2024</t>
  </si>
  <si>
    <t>JULIO 2024</t>
  </si>
  <si>
    <t>AGOSTO 2024</t>
  </si>
  <si>
    <t>Crisis Convulsivas</t>
  </si>
  <si>
    <t>SEPTIEMBRE 2024</t>
  </si>
  <si>
    <t>OCTURBRE 2024</t>
  </si>
  <si>
    <t>NOVIEMBRE 2024</t>
  </si>
  <si>
    <t>Contusiones</t>
  </si>
  <si>
    <t>Heridas</t>
  </si>
  <si>
    <t>Síncope</t>
  </si>
  <si>
    <t>DICIEMBRE 2024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</si>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</sst>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 val="doubleAccounting"/>
      <sz val="22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gradientFill type="path">
        <stop position="0">
          <color theme="7" tint="0.40000610370189521"/>
        </stop>
        <stop position="1">
          <color theme="0"/>
        </stop>
      </gradientFill>
    </fill>
    <fill>
      <gradientFill degree="90">
        <stop position="0">
          <color rgb="FF99FFCC"/>
        </stop>
        <stop position="1">
          <color theme="0"/>
        </stop>
      </gradientFill>
    </fill>
    <fill>
      <patternFill patternType="solid">
        <fgColor theme="0"/>
        <bgColor auto="1"/>
      </patternFill>
    </fill>
    <fill>
      <gradientFill degree="90">
        <stop position="0">
          <color rgb="FFFFFFCC"/>
        </stop>
        <stop position="1">
          <color theme="0"/>
        </stop>
      </gradientFill>
    </fill>
    <fill>
      <gradientFill degree="90">
        <stop position="0">
          <color rgb="FFFFCCCC"/>
        </stop>
        <stop position="1">
          <color theme="0"/>
        </stop>
      </gradientFill>
    </fill>
    <fill>
      <gradientFill degree="90">
        <stop position="0">
          <color theme="7" tint="0.80001220740379042"/>
        </stop>
        <stop position="1">
          <color theme="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" fillId="0" borderId="0" xfId="1"/>
    <xf numFmtId="0" fontId="1" fillId="3" borderId="0" xfId="1" applyFill="1"/>
    <xf numFmtId="0" fontId="1" fillId="3" borderId="0" xfId="1" applyFill="1" applyAlignment="1">
      <alignment horizontal="center"/>
    </xf>
    <xf numFmtId="0" fontId="2" fillId="2" borderId="0" xfId="1" applyFont="1" applyFill="1" applyAlignment="1" applyProtection="1">
      <alignment horizontal="center" vertical="center"/>
      <protection locked="0"/>
    </xf>
    <xf numFmtId="49" fontId="2" fillId="2" borderId="0" xfId="1" applyNumberFormat="1" applyFont="1" applyFill="1" applyAlignment="1" applyProtection="1">
      <alignment horizontal="center" vertical="center" shrinkToFit="1"/>
      <protection locked="0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1" fillId="6" borderId="8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0" borderId="3" xfId="1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22" xfId="1" applyBorder="1" applyAlignment="1" applyProtection="1">
      <alignment horizontal="center" vertical="center" wrapText="1"/>
      <protection locked="0"/>
    </xf>
    <xf numFmtId="0" fontId="1" fillId="0" borderId="23" xfId="1" applyBorder="1" applyAlignment="1" applyProtection="1">
      <alignment horizontal="center" vertical="center" wrapText="1"/>
      <protection locked="0"/>
    </xf>
    <xf numFmtId="0" fontId="4" fillId="7" borderId="11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4" fillId="8" borderId="11" xfId="1" applyFont="1" applyFill="1" applyBorder="1" applyAlignment="1">
      <alignment horizontal="center"/>
    </xf>
    <xf numFmtId="0" fontId="4" fillId="8" borderId="12" xfId="1" applyFont="1" applyFill="1" applyBorder="1" applyAlignment="1">
      <alignment horizontal="center"/>
    </xf>
    <xf numFmtId="0" fontId="1" fillId="11" borderId="29" xfId="1" applyFill="1" applyBorder="1" applyAlignment="1">
      <alignment horizontal="left"/>
    </xf>
    <xf numFmtId="0" fontId="1" fillId="11" borderId="30" xfId="1" applyFill="1" applyBorder="1" applyAlignment="1">
      <alignment horizontal="left"/>
    </xf>
    <xf numFmtId="0" fontId="1" fillId="11" borderId="31" xfId="1" applyFill="1" applyBorder="1" applyAlignment="1">
      <alignment horizontal="left"/>
    </xf>
    <xf numFmtId="0" fontId="1" fillId="11" borderId="13" xfId="1" applyFill="1" applyBorder="1" applyAlignment="1">
      <alignment horizontal="center" vertical="center"/>
    </xf>
    <xf numFmtId="0" fontId="1" fillId="11" borderId="14" xfId="1" applyFill="1" applyBorder="1" applyAlignment="1">
      <alignment horizontal="center" vertical="center"/>
    </xf>
    <xf numFmtId="0" fontId="1" fillId="11" borderId="15" xfId="1" applyFill="1" applyBorder="1" applyAlignment="1">
      <alignment horizontal="center" vertical="center"/>
    </xf>
    <xf numFmtId="0" fontId="1" fillId="11" borderId="32" xfId="1" applyFill="1" applyBorder="1" applyAlignment="1">
      <alignment horizontal="left"/>
    </xf>
    <xf numFmtId="0" fontId="4" fillId="9" borderId="17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1" fillId="6" borderId="19" xfId="1" applyFill="1" applyBorder="1" applyAlignment="1">
      <alignment horizontal="center"/>
    </xf>
    <xf numFmtId="0" fontId="1" fillId="6" borderId="20" xfId="1" applyFill="1" applyBorder="1" applyAlignment="1">
      <alignment horizontal="center"/>
    </xf>
    <xf numFmtId="0" fontId="1" fillId="6" borderId="21" xfId="1" applyFill="1" applyBorder="1" applyAlignment="1">
      <alignment horizontal="center"/>
    </xf>
    <xf numFmtId="0" fontId="5" fillId="10" borderId="24" xfId="1" applyFont="1" applyFill="1" applyBorder="1" applyAlignment="1">
      <alignment horizontal="center"/>
    </xf>
    <xf numFmtId="0" fontId="1" fillId="11" borderId="25" xfId="1" applyFill="1" applyBorder="1" applyAlignment="1">
      <alignment horizontal="left"/>
    </xf>
    <xf numFmtId="0" fontId="1" fillId="11" borderId="26" xfId="1" applyFill="1" applyBorder="1" applyAlignment="1">
      <alignment horizontal="left"/>
    </xf>
    <xf numFmtId="0" fontId="1" fillId="11" borderId="27" xfId="1" applyFill="1" applyBorder="1" applyAlignment="1">
      <alignment horizontal="left"/>
    </xf>
    <xf numFmtId="0" fontId="1" fillId="11" borderId="8" xfId="1" applyFill="1" applyBorder="1" applyAlignment="1">
      <alignment horizontal="center" vertical="center"/>
    </xf>
    <xf numFmtId="0" fontId="1" fillId="11" borderId="9" xfId="1" applyFill="1" applyBorder="1" applyAlignment="1">
      <alignment horizontal="center" vertical="center"/>
    </xf>
    <xf numFmtId="0" fontId="1" fillId="11" borderId="10" xfId="1" applyFill="1" applyBorder="1" applyAlignment="1">
      <alignment horizontal="center" vertical="center"/>
    </xf>
    <xf numFmtId="0" fontId="1" fillId="11" borderId="28" xfId="1" applyFill="1" applyBorder="1" applyAlignment="1">
      <alignment horizontal="left"/>
    </xf>
    <xf numFmtId="0" fontId="1" fillId="12" borderId="29" xfId="1" applyFill="1" applyBorder="1" applyAlignment="1">
      <alignment horizontal="left"/>
    </xf>
    <xf numFmtId="0" fontId="1" fillId="12" borderId="30" xfId="1" applyFill="1" applyBorder="1" applyAlignment="1">
      <alignment horizontal="left"/>
    </xf>
    <xf numFmtId="0" fontId="1" fillId="12" borderId="31" xfId="1" applyFill="1" applyBorder="1" applyAlignment="1">
      <alignment horizontal="left"/>
    </xf>
    <xf numFmtId="0" fontId="1" fillId="12" borderId="13" xfId="1" applyFill="1" applyBorder="1" applyAlignment="1">
      <alignment horizontal="center" vertical="center"/>
    </xf>
    <xf numFmtId="0" fontId="1" fillId="12" borderId="14" xfId="1" applyFill="1" applyBorder="1" applyAlignment="1">
      <alignment horizontal="center" vertical="center"/>
    </xf>
    <xf numFmtId="0" fontId="1" fillId="12" borderId="15" xfId="1" applyFill="1" applyBorder="1" applyAlignment="1">
      <alignment horizontal="center" vertical="center"/>
    </xf>
    <xf numFmtId="0" fontId="1" fillId="12" borderId="32" xfId="1" applyFill="1" applyBorder="1" applyAlignment="1">
      <alignment horizontal="left"/>
    </xf>
    <xf numFmtId="0" fontId="1" fillId="13" borderId="29" xfId="1" applyFill="1" applyBorder="1" applyAlignment="1">
      <alignment horizontal="left"/>
    </xf>
    <xf numFmtId="0" fontId="1" fillId="13" borderId="30" xfId="1" applyFill="1" applyBorder="1" applyAlignment="1">
      <alignment horizontal="left"/>
    </xf>
    <xf numFmtId="0" fontId="1" fillId="13" borderId="31" xfId="1" applyFill="1" applyBorder="1" applyAlignment="1">
      <alignment horizontal="left"/>
    </xf>
    <xf numFmtId="0" fontId="1" fillId="13" borderId="13" xfId="1" applyFill="1" applyBorder="1" applyAlignment="1">
      <alignment horizontal="center" vertical="center"/>
    </xf>
    <xf numFmtId="0" fontId="1" fillId="13" borderId="14" xfId="1" applyFill="1" applyBorder="1" applyAlignment="1">
      <alignment horizontal="center" vertical="center"/>
    </xf>
    <xf numFmtId="0" fontId="1" fillId="13" borderId="15" xfId="1" applyFill="1" applyBorder="1" applyAlignment="1">
      <alignment horizontal="center" vertical="center"/>
    </xf>
    <xf numFmtId="0" fontId="1" fillId="13" borderId="32" xfId="1" applyFill="1" applyBorder="1" applyAlignment="1">
      <alignment horizontal="left"/>
    </xf>
    <xf numFmtId="0" fontId="5" fillId="14" borderId="24" xfId="1" applyFont="1" applyFill="1" applyBorder="1" applyAlignment="1">
      <alignment horizontal="center"/>
    </xf>
    <xf numFmtId="0" fontId="5" fillId="15" borderId="40" xfId="1" applyFont="1" applyFill="1" applyBorder="1" applyAlignment="1">
      <alignment horizontal="center"/>
    </xf>
    <xf numFmtId="0" fontId="5" fillId="15" borderId="41" xfId="1" applyFont="1" applyFill="1" applyBorder="1" applyAlignment="1">
      <alignment horizontal="center"/>
    </xf>
    <xf numFmtId="0" fontId="5" fillId="15" borderId="42" xfId="1" applyFont="1" applyFill="1" applyBorder="1" applyAlignment="1">
      <alignment horizontal="center"/>
    </xf>
    <xf numFmtId="0" fontId="5" fillId="14" borderId="43" xfId="1" applyFont="1" applyFill="1" applyBorder="1" applyAlignment="1">
      <alignment horizontal="left"/>
    </xf>
    <xf numFmtId="0" fontId="5" fillId="14" borderId="44" xfId="1" applyFont="1" applyFill="1" applyBorder="1" applyAlignment="1">
      <alignment horizontal="left"/>
    </xf>
    <xf numFmtId="0" fontId="5" fillId="14" borderId="27" xfId="1" applyFont="1" applyFill="1" applyBorder="1" applyAlignment="1">
      <alignment horizontal="left"/>
    </xf>
    <xf numFmtId="0" fontId="5" fillId="14" borderId="8" xfId="1" applyFont="1" applyFill="1" applyBorder="1" applyAlignment="1">
      <alignment horizontal="center" vertical="center"/>
    </xf>
    <xf numFmtId="0" fontId="5" fillId="14" borderId="9" xfId="1" applyFont="1" applyFill="1" applyBorder="1" applyAlignment="1">
      <alignment horizontal="center" vertical="center"/>
    </xf>
    <xf numFmtId="0" fontId="5" fillId="14" borderId="10" xfId="1" applyFont="1" applyFill="1" applyBorder="1" applyAlignment="1">
      <alignment horizontal="center" vertical="center"/>
    </xf>
    <xf numFmtId="0" fontId="5" fillId="16" borderId="45" xfId="1" applyFont="1" applyFill="1" applyBorder="1" applyAlignment="1">
      <alignment horizontal="left"/>
    </xf>
    <xf numFmtId="0" fontId="5" fillId="16" borderId="46" xfId="1" applyFont="1" applyFill="1" applyBorder="1" applyAlignment="1">
      <alignment horizontal="left"/>
    </xf>
    <xf numFmtId="0" fontId="5" fillId="16" borderId="47" xfId="1" applyFont="1" applyFill="1" applyBorder="1" applyAlignment="1">
      <alignment horizontal="center"/>
    </xf>
    <xf numFmtId="0" fontId="5" fillId="16" borderId="48" xfId="1" applyFont="1" applyFill="1" applyBorder="1" applyAlignment="1">
      <alignment horizontal="center"/>
    </xf>
    <xf numFmtId="0" fontId="1" fillId="13" borderId="19" xfId="1" applyFill="1" applyBorder="1" applyAlignment="1">
      <alignment horizontal="center" vertical="center"/>
    </xf>
    <xf numFmtId="0" fontId="1" fillId="13" borderId="20" xfId="1" applyFill="1" applyBorder="1" applyAlignment="1">
      <alignment horizontal="center" vertical="center"/>
    </xf>
    <xf numFmtId="0" fontId="1" fillId="13" borderId="21" xfId="1" applyFill="1" applyBorder="1" applyAlignment="1">
      <alignment horizontal="center" vertical="center"/>
    </xf>
    <xf numFmtId="0" fontId="1" fillId="13" borderId="33" xfId="1" applyFill="1" applyBorder="1" applyAlignment="1">
      <alignment horizontal="left"/>
    </xf>
    <xf numFmtId="0" fontId="1" fillId="13" borderId="34" xfId="1" applyFill="1" applyBorder="1" applyAlignment="1">
      <alignment horizontal="left"/>
    </xf>
    <xf numFmtId="0" fontId="1" fillId="13" borderId="35" xfId="1" applyFill="1" applyBorder="1" applyAlignment="1">
      <alignment horizontal="left"/>
    </xf>
    <xf numFmtId="0" fontId="5" fillId="13" borderId="36" xfId="1" applyFont="1" applyFill="1" applyBorder="1" applyAlignment="1">
      <alignment horizontal="left"/>
    </xf>
    <xf numFmtId="0" fontId="5" fillId="13" borderId="34" xfId="1" applyFont="1" applyFill="1" applyBorder="1" applyAlignment="1">
      <alignment horizontal="left"/>
    </xf>
    <xf numFmtId="0" fontId="5" fillId="13" borderId="35" xfId="1" applyFont="1" applyFill="1" applyBorder="1" applyAlignment="1">
      <alignment horizontal="left"/>
    </xf>
    <xf numFmtId="0" fontId="5" fillId="11" borderId="37" xfId="1" applyFont="1" applyFill="1" applyBorder="1" applyAlignment="1">
      <alignment horizontal="center" vertical="center"/>
    </xf>
    <xf numFmtId="0" fontId="5" fillId="11" borderId="38" xfId="1" applyFont="1" applyFill="1" applyBorder="1" applyAlignment="1">
      <alignment horizontal="center" vertical="center"/>
    </xf>
    <xf numFmtId="0" fontId="5" fillId="11" borderId="39" xfId="1" applyFont="1" applyFill="1" applyBorder="1" applyAlignment="1">
      <alignment horizontal="center" vertical="center"/>
    </xf>
    <xf numFmtId="0" fontId="5" fillId="14" borderId="49" xfId="1" applyFont="1" applyFill="1" applyBorder="1" applyAlignment="1">
      <alignment horizontal="left"/>
    </xf>
    <xf numFmtId="0" fontId="5" fillId="14" borderId="50" xfId="1" applyFont="1" applyFill="1" applyBorder="1" applyAlignment="1">
      <alignment horizontal="left"/>
    </xf>
    <xf numFmtId="0" fontId="5" fillId="14" borderId="31" xfId="1" applyFont="1" applyFill="1" applyBorder="1" applyAlignment="1">
      <alignment horizontal="left"/>
    </xf>
    <xf numFmtId="0" fontId="5" fillId="14" borderId="13" xfId="1" applyFont="1" applyFill="1" applyBorder="1" applyAlignment="1">
      <alignment horizontal="center" vertical="center"/>
    </xf>
    <xf numFmtId="0" fontId="5" fillId="14" borderId="14" xfId="1" applyFont="1" applyFill="1" applyBorder="1" applyAlignment="1">
      <alignment horizontal="center" vertical="center"/>
    </xf>
    <xf numFmtId="0" fontId="5" fillId="14" borderId="15" xfId="1" applyFont="1" applyFill="1" applyBorder="1" applyAlignment="1">
      <alignment horizontal="center" vertical="center"/>
    </xf>
    <xf numFmtId="0" fontId="5" fillId="16" borderId="51" xfId="1" applyFont="1" applyFill="1" applyBorder="1" applyAlignment="1">
      <alignment horizontal="left"/>
    </xf>
    <xf numFmtId="0" fontId="5" fillId="16" borderId="52" xfId="1" applyFont="1" applyFill="1" applyBorder="1" applyAlignment="1">
      <alignment horizontal="left"/>
    </xf>
    <xf numFmtId="0" fontId="5" fillId="16" borderId="53" xfId="1" applyFont="1" applyFill="1" applyBorder="1" applyAlignment="1">
      <alignment horizontal="left"/>
    </xf>
    <xf numFmtId="0" fontId="1" fillId="16" borderId="8" xfId="1" applyFill="1" applyBorder="1" applyAlignment="1">
      <alignment horizontal="center"/>
    </xf>
    <xf numFmtId="0" fontId="1" fillId="16" borderId="9" xfId="1" applyFill="1" applyBorder="1" applyAlignment="1">
      <alignment horizontal="center"/>
    </xf>
    <xf numFmtId="0" fontId="1" fillId="16" borderId="10" xfId="1" applyFill="1" applyBorder="1" applyAlignment="1">
      <alignment horizontal="center"/>
    </xf>
    <xf numFmtId="0" fontId="1" fillId="17" borderId="49" xfId="1" applyFill="1" applyBorder="1" applyAlignment="1">
      <alignment horizontal="left"/>
    </xf>
    <xf numFmtId="0" fontId="1" fillId="17" borderId="50" xfId="1" applyFill="1" applyBorder="1" applyAlignment="1">
      <alignment horizontal="left"/>
    </xf>
    <xf numFmtId="0" fontId="1" fillId="17" borderId="31" xfId="1" applyFill="1" applyBorder="1" applyAlignment="1">
      <alignment horizontal="left"/>
    </xf>
    <xf numFmtId="0" fontId="1" fillId="17" borderId="13" xfId="1" applyFill="1" applyBorder="1" applyAlignment="1">
      <alignment horizontal="center" vertical="center"/>
    </xf>
    <xf numFmtId="0" fontId="1" fillId="17" borderId="14" xfId="1" applyFill="1" applyBorder="1" applyAlignment="1">
      <alignment horizontal="center" vertical="center"/>
    </xf>
    <xf numFmtId="0" fontId="1" fillId="17" borderId="15" xfId="1" applyFill="1" applyBorder="1" applyAlignment="1">
      <alignment horizontal="center" vertical="center"/>
    </xf>
    <xf numFmtId="0" fontId="5" fillId="16" borderId="32" xfId="1" applyFont="1" applyFill="1" applyBorder="1" applyAlignment="1">
      <alignment horizontal="left"/>
    </xf>
    <xf numFmtId="0" fontId="5" fillId="16" borderId="30" xfId="1" applyFont="1" applyFill="1" applyBorder="1" applyAlignment="1">
      <alignment horizontal="left"/>
    </xf>
    <xf numFmtId="0" fontId="5" fillId="16" borderId="31" xfId="1" applyFont="1" applyFill="1" applyBorder="1" applyAlignment="1">
      <alignment horizontal="left"/>
    </xf>
    <xf numFmtId="0" fontId="1" fillId="16" borderId="13" xfId="1" applyFill="1" applyBorder="1" applyAlignment="1">
      <alignment horizontal="center"/>
    </xf>
    <xf numFmtId="0" fontId="1" fillId="16" borderId="14" xfId="1" applyFill="1" applyBorder="1" applyAlignment="1">
      <alignment horizontal="center"/>
    </xf>
    <xf numFmtId="0" fontId="1" fillId="16" borderId="15" xfId="1" applyFill="1" applyBorder="1" applyAlignment="1">
      <alignment horizontal="center"/>
    </xf>
    <xf numFmtId="0" fontId="1" fillId="18" borderId="49" xfId="1" applyFill="1" applyBorder="1" applyAlignment="1">
      <alignment horizontal="left"/>
    </xf>
    <xf numFmtId="0" fontId="1" fillId="18" borderId="50" xfId="1" applyFill="1" applyBorder="1" applyAlignment="1">
      <alignment horizontal="left"/>
    </xf>
    <xf numFmtId="0" fontId="1" fillId="18" borderId="31" xfId="1" applyFill="1" applyBorder="1" applyAlignment="1">
      <alignment horizontal="left"/>
    </xf>
    <xf numFmtId="0" fontId="1" fillId="18" borderId="13" xfId="1" applyFill="1" applyBorder="1" applyAlignment="1">
      <alignment horizontal="center" vertical="center"/>
    </xf>
    <xf numFmtId="0" fontId="1" fillId="18" borderId="14" xfId="1" applyFill="1" applyBorder="1" applyAlignment="1">
      <alignment horizontal="center" vertical="center"/>
    </xf>
    <xf numFmtId="0" fontId="1" fillId="18" borderId="15" xfId="1" applyFill="1" applyBorder="1" applyAlignment="1">
      <alignment horizontal="center" vertical="center"/>
    </xf>
    <xf numFmtId="0" fontId="5" fillId="19" borderId="32" xfId="1" applyFont="1" applyFill="1" applyBorder="1" applyAlignment="1">
      <alignment horizontal="left"/>
    </xf>
    <xf numFmtId="0" fontId="5" fillId="19" borderId="30" xfId="1" applyFont="1" applyFill="1" applyBorder="1" applyAlignment="1">
      <alignment horizontal="left"/>
    </xf>
    <xf numFmtId="0" fontId="5" fillId="19" borderId="31" xfId="1" applyFont="1" applyFill="1" applyBorder="1" applyAlignment="1">
      <alignment horizontal="left"/>
    </xf>
    <xf numFmtId="0" fontId="1" fillId="19" borderId="13" xfId="1" applyFill="1" applyBorder="1" applyAlignment="1">
      <alignment horizontal="center"/>
    </xf>
    <xf numFmtId="0" fontId="1" fillId="19" borderId="14" xfId="1" applyFill="1" applyBorder="1" applyAlignment="1">
      <alignment horizontal="center"/>
    </xf>
    <xf numFmtId="0" fontId="1" fillId="19" borderId="15" xfId="1" applyFill="1" applyBorder="1" applyAlignment="1">
      <alignment horizontal="center"/>
    </xf>
    <xf numFmtId="0" fontId="1" fillId="20" borderId="49" xfId="1" applyFill="1" applyBorder="1" applyAlignment="1">
      <alignment horizontal="left"/>
    </xf>
    <xf numFmtId="0" fontId="1" fillId="20" borderId="50" xfId="1" applyFill="1" applyBorder="1" applyAlignment="1">
      <alignment horizontal="left"/>
    </xf>
    <xf numFmtId="0" fontId="1" fillId="20" borderId="31" xfId="1" applyFill="1" applyBorder="1" applyAlignment="1">
      <alignment horizontal="left"/>
    </xf>
    <xf numFmtId="0" fontId="1" fillId="20" borderId="13" xfId="1" applyFill="1" applyBorder="1" applyAlignment="1">
      <alignment horizontal="center" vertical="center"/>
    </xf>
    <xf numFmtId="0" fontId="1" fillId="20" borderId="14" xfId="1" applyFill="1" applyBorder="1" applyAlignment="1">
      <alignment horizontal="center" vertical="center"/>
    </xf>
    <xf numFmtId="0" fontId="1" fillId="20" borderId="15" xfId="1" applyFill="1" applyBorder="1" applyAlignment="1">
      <alignment horizontal="center" vertical="center"/>
    </xf>
    <xf numFmtId="0" fontId="1" fillId="20" borderId="54" xfId="1" applyFill="1" applyBorder="1" applyAlignment="1">
      <alignment horizontal="left"/>
    </xf>
    <xf numFmtId="0" fontId="1" fillId="20" borderId="55" xfId="1" applyFill="1" applyBorder="1" applyAlignment="1">
      <alignment horizontal="left"/>
    </xf>
    <xf numFmtId="0" fontId="1" fillId="20" borderId="35" xfId="1" applyFill="1" applyBorder="1" applyAlignment="1">
      <alignment horizontal="left"/>
    </xf>
    <xf numFmtId="0" fontId="1" fillId="20" borderId="19" xfId="1" applyFill="1" applyBorder="1" applyAlignment="1">
      <alignment horizontal="center" vertical="center"/>
    </xf>
    <xf numFmtId="0" fontId="1" fillId="20" borderId="20" xfId="1" applyFill="1" applyBorder="1" applyAlignment="1">
      <alignment horizontal="center" vertical="center"/>
    </xf>
    <xf numFmtId="0" fontId="1" fillId="20" borderId="21" xfId="1" applyFill="1" applyBorder="1" applyAlignment="1">
      <alignment horizontal="center" vertical="center"/>
    </xf>
    <xf numFmtId="0" fontId="5" fillId="21" borderId="32" xfId="1" applyFont="1" applyFill="1" applyBorder="1" applyAlignment="1">
      <alignment horizontal="left"/>
    </xf>
    <xf numFmtId="0" fontId="5" fillId="21" borderId="30" xfId="1" applyFont="1" applyFill="1" applyBorder="1" applyAlignment="1">
      <alignment horizontal="left"/>
    </xf>
    <xf numFmtId="0" fontId="5" fillId="21" borderId="31" xfId="1" applyFont="1" applyFill="1" applyBorder="1" applyAlignment="1">
      <alignment horizontal="left"/>
    </xf>
    <xf numFmtId="0" fontId="1" fillId="21" borderId="13" xfId="1" applyFill="1" applyBorder="1" applyAlignment="1">
      <alignment horizontal="center"/>
    </xf>
    <xf numFmtId="0" fontId="1" fillId="21" borderId="14" xfId="1" applyFill="1" applyBorder="1" applyAlignment="1">
      <alignment horizontal="center"/>
    </xf>
    <xf numFmtId="0" fontId="1" fillId="21" borderId="15" xfId="1" applyFill="1" applyBorder="1" applyAlignment="1">
      <alignment horizontal="center"/>
    </xf>
    <xf numFmtId="0" fontId="5" fillId="22" borderId="5" xfId="1" applyFont="1" applyFill="1" applyBorder="1" applyAlignment="1">
      <alignment horizontal="center"/>
    </xf>
    <xf numFmtId="0" fontId="5" fillId="22" borderId="3" xfId="1" applyFont="1" applyFill="1" applyBorder="1" applyAlignment="1">
      <alignment horizontal="center"/>
    </xf>
    <xf numFmtId="0" fontId="5" fillId="22" borderId="4" xfId="1" applyFont="1" applyFill="1" applyBorder="1" applyAlignment="1">
      <alignment horizontal="center"/>
    </xf>
    <xf numFmtId="0" fontId="5" fillId="23" borderId="19" xfId="1" applyFont="1" applyFill="1" applyBorder="1" applyAlignment="1">
      <alignment horizontal="center"/>
    </xf>
    <xf numFmtId="0" fontId="5" fillId="23" borderId="20" xfId="1" applyFont="1" applyFill="1" applyBorder="1" applyAlignment="1">
      <alignment horizontal="center"/>
    </xf>
    <xf numFmtId="0" fontId="1" fillId="23" borderId="58" xfId="1" applyFill="1" applyBorder="1" applyAlignment="1">
      <alignment horizontal="center"/>
    </xf>
    <xf numFmtId="0" fontId="1" fillId="23" borderId="18" xfId="1" applyFill="1" applyBorder="1" applyAlignment="1">
      <alignment horizontal="center"/>
    </xf>
    <xf numFmtId="0" fontId="1" fillId="23" borderId="59" xfId="1" applyFill="1" applyBorder="1" applyAlignment="1">
      <alignment horizontal="center"/>
    </xf>
    <xf numFmtId="0" fontId="5" fillId="21" borderId="56" xfId="1" applyFont="1" applyFill="1" applyBorder="1" applyAlignment="1">
      <alignment horizontal="left"/>
    </xf>
    <xf numFmtId="0" fontId="5" fillId="21" borderId="57" xfId="1" applyFont="1" applyFill="1" applyBorder="1" applyAlignment="1">
      <alignment horizontal="left"/>
    </xf>
    <xf numFmtId="0" fontId="1" fillId="21" borderId="19" xfId="1" applyFill="1" applyBorder="1" applyAlignment="1">
      <alignment horizontal="center"/>
    </xf>
    <xf numFmtId="0" fontId="1" fillId="21" borderId="20" xfId="1" applyFill="1" applyBorder="1" applyAlignment="1">
      <alignment horizontal="center"/>
    </xf>
    <xf numFmtId="0" fontId="1" fillId="21" borderId="21" xfId="1" applyFill="1" applyBorder="1" applyAlignment="1">
      <alignment horizontal="center"/>
    </xf>
    <xf numFmtId="0" fontId="5" fillId="20" borderId="13" xfId="1" applyFont="1" applyFill="1" applyBorder="1" applyAlignment="1">
      <alignment horizontal="center" vertical="center"/>
    </xf>
    <xf numFmtId="0" fontId="5" fillId="20" borderId="14" xfId="1" applyFont="1" applyFill="1" applyBorder="1" applyAlignment="1">
      <alignment horizontal="center" vertical="center"/>
    </xf>
    <xf numFmtId="0" fontId="5" fillId="20" borderId="15" xfId="1" applyFont="1" applyFill="1" applyBorder="1" applyAlignment="1">
      <alignment horizontal="center" vertical="center"/>
    </xf>
    <xf numFmtId="0" fontId="5" fillId="20" borderId="19" xfId="1" applyFont="1" applyFill="1" applyBorder="1" applyAlignment="1">
      <alignment horizontal="center" vertical="center"/>
    </xf>
    <xf numFmtId="0" fontId="5" fillId="20" borderId="20" xfId="1" applyFont="1" applyFill="1" applyBorder="1" applyAlignment="1">
      <alignment horizontal="center" vertical="center"/>
    </xf>
    <xf numFmtId="0" fontId="5" fillId="20" borderId="21" xfId="1" applyFont="1" applyFill="1" applyBorder="1" applyAlignment="1">
      <alignment horizontal="center" vertical="center"/>
    </xf>
    <xf numFmtId="0" fontId="5" fillId="18" borderId="13" xfId="1" applyFont="1" applyFill="1" applyBorder="1" applyAlignment="1">
      <alignment horizontal="center" vertical="center"/>
    </xf>
    <xf numFmtId="0" fontId="5" fillId="18" borderId="14" xfId="1" applyFont="1" applyFill="1" applyBorder="1" applyAlignment="1">
      <alignment horizontal="center" vertical="center"/>
    </xf>
    <xf numFmtId="0" fontId="5" fillId="18" borderId="15" xfId="1" applyFont="1" applyFill="1" applyBorder="1" applyAlignment="1">
      <alignment horizontal="center" vertical="center"/>
    </xf>
    <xf numFmtId="0" fontId="5" fillId="17" borderId="13" xfId="1" applyFont="1" applyFill="1" applyBorder="1" applyAlignment="1">
      <alignment horizontal="center" vertical="center"/>
    </xf>
    <xf numFmtId="0" fontId="5" fillId="17" borderId="14" xfId="1" applyFont="1" applyFill="1" applyBorder="1" applyAlignment="1">
      <alignment horizontal="center" vertical="center"/>
    </xf>
    <xf numFmtId="0" fontId="5" fillId="17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zo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Ab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%20May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i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Julio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8%20Agosto%202024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Septiembre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Octubre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Laja"/>
      <sheetName val="S. Confi"/>
      <sheetName val="S. Alcaravaneras"/>
      <sheetName val="S. La Punt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R. TODAS"/>
      <sheetName val="TOTAL TODAS"/>
      <sheetName val="S. Canteras"/>
      <sheetName val="S. Cicer"/>
      <sheetName val="S. Confi"/>
      <sheetName val="S. Laja"/>
      <sheetName val="S. Alcaravaneras"/>
      <sheetName val="S. La Punt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45"/>
  <sheetViews>
    <sheetView showGridLines="0" topLeftCell="A28" zoomScale="115" zoomScaleNormal="115" workbookViewId="0">
      <selection activeCell="E45" sqref="E45:P45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1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165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173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38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1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0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6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9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2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3</v>
      </c>
      <c r="F23" s="53"/>
      <c r="G23" s="53"/>
      <c r="H23" s="54"/>
      <c r="I23" s="55" t="s">
        <v>25</v>
      </c>
      <c r="J23" s="50"/>
      <c r="K23" s="50"/>
      <c r="L23" s="51"/>
      <c r="M23" s="52">
        <v>0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1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0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1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23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115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18</v>
      </c>
      <c r="F33" s="93"/>
      <c r="G33" s="93"/>
      <c r="H33" s="94"/>
      <c r="I33" s="95" t="s">
        <v>43</v>
      </c>
      <c r="J33" s="96"/>
      <c r="K33" s="96"/>
      <c r="L33" s="97"/>
      <c r="M33" s="98">
        <v>2</v>
      </c>
      <c r="N33" s="99"/>
      <c r="O33" s="99">
        <v>2</v>
      </c>
      <c r="P33" s="100"/>
    </row>
    <row r="34" spans="1:16">
      <c r="A34" s="101" t="s">
        <v>44</v>
      </c>
      <c r="B34" s="102"/>
      <c r="C34" s="102"/>
      <c r="D34" s="103"/>
      <c r="E34" s="104">
        <v>2697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1404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0</v>
      </c>
      <c r="P35" s="112"/>
    </row>
    <row r="36" spans="1:16">
      <c r="A36" s="113" t="s">
        <v>48</v>
      </c>
      <c r="B36" s="114"/>
      <c r="C36" s="114"/>
      <c r="D36" s="115"/>
      <c r="E36" s="116">
        <v>0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23</v>
      </c>
      <c r="F38" s="117"/>
      <c r="G38" s="117"/>
      <c r="H38" s="118"/>
      <c r="I38" s="119" t="s">
        <v>53</v>
      </c>
      <c r="J38" s="120"/>
      <c r="K38" s="120"/>
      <c r="L38" s="121"/>
      <c r="M38" s="122">
        <v>1</v>
      </c>
      <c r="N38" s="123"/>
      <c r="O38" s="123">
        <v>2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4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6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3</v>
      </c>
      <c r="N40" s="141"/>
      <c r="O40" s="141">
        <v>15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1</v>
      </c>
      <c r="N41" s="141"/>
      <c r="O41" s="141">
        <v>1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4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</mergeCell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P45"/>
  <sheetViews>
    <sheetView showGridLines="0" topLeftCell="A27" zoomScale="115" zoomScaleNormal="115" workbookViewId="0">
      <selection activeCell="E40" sqref="E40:H40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75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179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203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48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1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3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2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20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1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73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3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0</v>
      </c>
      <c r="F23" s="53"/>
      <c r="G23" s="53"/>
      <c r="H23" s="54"/>
      <c r="I23" s="55" t="s">
        <v>25</v>
      </c>
      <c r="J23" s="50"/>
      <c r="K23" s="50"/>
      <c r="L23" s="51"/>
      <c r="M23" s="52">
        <v>4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2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1</v>
      </c>
      <c r="F25" s="60"/>
      <c r="G25" s="60"/>
      <c r="H25" s="61"/>
      <c r="I25" s="62" t="s">
        <v>29</v>
      </c>
      <c r="J25" s="57"/>
      <c r="K25" s="57"/>
      <c r="L25" s="58"/>
      <c r="M25" s="59">
        <v>1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2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0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0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40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129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29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2</v>
      </c>
      <c r="P33" s="100"/>
    </row>
    <row r="34" spans="1:16">
      <c r="A34" s="101" t="s">
        <v>44</v>
      </c>
      <c r="B34" s="102"/>
      <c r="C34" s="102"/>
      <c r="D34" s="103"/>
      <c r="E34" s="104">
        <v>2790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1</v>
      </c>
      <c r="P34" s="112"/>
    </row>
    <row r="35" spans="1:16">
      <c r="A35" s="101" t="s">
        <v>46</v>
      </c>
      <c r="B35" s="102"/>
      <c r="C35" s="102"/>
      <c r="D35" s="103"/>
      <c r="E35" s="104">
        <v>1612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0</v>
      </c>
      <c r="P35" s="112"/>
    </row>
    <row r="36" spans="1:16">
      <c r="A36" s="113" t="s">
        <v>48</v>
      </c>
      <c r="B36" s="114"/>
      <c r="C36" s="114"/>
      <c r="D36" s="115"/>
      <c r="E36" s="116">
        <v>1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1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24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2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2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9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1</v>
      </c>
      <c r="N40" s="141"/>
      <c r="O40" s="141">
        <v>21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1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7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P45"/>
  <sheetViews>
    <sheetView showGridLines="0" topLeftCell="A28" zoomScale="115" zoomScaleNormal="115" workbookViewId="0">
      <selection activeCell="O41" sqref="O41:P41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76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179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140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17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3</v>
      </c>
      <c r="N17" s="33"/>
      <c r="O17" s="33"/>
      <c r="P17" s="34"/>
    </row>
    <row r="18" spans="1:16">
      <c r="A18" s="29" t="s">
        <v>77</v>
      </c>
      <c r="B18" s="30"/>
      <c r="C18" s="30"/>
      <c r="D18" s="31"/>
      <c r="E18" s="32">
        <v>3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78</v>
      </c>
      <c r="B19" s="30"/>
      <c r="C19" s="30"/>
      <c r="D19" s="31"/>
      <c r="E19" s="32">
        <v>17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1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73</v>
      </c>
      <c r="B22" s="50"/>
      <c r="C22" s="50"/>
      <c r="D22" s="51"/>
      <c r="E22" s="52">
        <v>1</v>
      </c>
      <c r="F22" s="53"/>
      <c r="G22" s="53"/>
      <c r="H22" s="54"/>
      <c r="I22" s="55" t="s">
        <v>23</v>
      </c>
      <c r="J22" s="50"/>
      <c r="K22" s="50"/>
      <c r="L22" s="51"/>
      <c r="M22" s="52">
        <v>0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2</v>
      </c>
      <c r="F23" s="53"/>
      <c r="G23" s="53"/>
      <c r="H23" s="54"/>
      <c r="I23" s="55" t="s">
        <v>25</v>
      </c>
      <c r="J23" s="50"/>
      <c r="K23" s="50"/>
      <c r="L23" s="51"/>
      <c r="M23" s="52">
        <v>1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1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79</v>
      </c>
      <c r="J26" s="57"/>
      <c r="K26" s="57"/>
      <c r="L26" s="58"/>
      <c r="M26" s="59">
        <v>0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1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0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30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141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34</v>
      </c>
      <c r="F33" s="93"/>
      <c r="G33" s="93"/>
      <c r="H33" s="94"/>
      <c r="I33" s="95" t="s">
        <v>43</v>
      </c>
      <c r="J33" s="96"/>
      <c r="K33" s="96"/>
      <c r="L33" s="97"/>
      <c r="M33" s="98">
        <v>1</v>
      </c>
      <c r="N33" s="99"/>
      <c r="O33" s="99">
        <v>3</v>
      </c>
      <c r="P33" s="100"/>
    </row>
    <row r="34" spans="1:16">
      <c r="A34" s="101" t="s">
        <v>44</v>
      </c>
      <c r="B34" s="102"/>
      <c r="C34" s="102"/>
      <c r="D34" s="103"/>
      <c r="E34" s="104">
        <v>2127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1305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1</v>
      </c>
      <c r="P35" s="112"/>
    </row>
    <row r="36" spans="1:16">
      <c r="A36" s="113" t="s">
        <v>48</v>
      </c>
      <c r="B36" s="114"/>
      <c r="C36" s="114"/>
      <c r="D36" s="115"/>
      <c r="E36" s="116">
        <v>1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21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1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4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10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8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1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3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P45"/>
  <sheetViews>
    <sheetView showGridLines="0" zoomScale="115" zoomScaleNormal="115" workbookViewId="0">
      <selection activeCell="S10" sqref="S10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80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195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150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20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1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1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5</v>
      </c>
      <c r="N17" s="33"/>
      <c r="O17" s="33"/>
      <c r="P17" s="34"/>
    </row>
    <row r="18" spans="1:16">
      <c r="A18" s="29" t="s">
        <v>77</v>
      </c>
      <c r="B18" s="30"/>
      <c r="C18" s="30"/>
      <c r="D18" s="31"/>
      <c r="E18" s="32">
        <v>2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78</v>
      </c>
      <c r="B19" s="30"/>
      <c r="C19" s="30"/>
      <c r="D19" s="31"/>
      <c r="E19" s="32">
        <v>11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1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1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73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1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3</v>
      </c>
      <c r="F23" s="53"/>
      <c r="G23" s="53"/>
      <c r="H23" s="54"/>
      <c r="I23" s="55" t="s">
        <v>25</v>
      </c>
      <c r="J23" s="50"/>
      <c r="K23" s="50"/>
      <c r="L23" s="51"/>
      <c r="M23" s="52">
        <v>1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79</v>
      </c>
      <c r="J26" s="57"/>
      <c r="K26" s="57"/>
      <c r="L26" s="58"/>
      <c r="M26" s="59">
        <v>0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4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2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32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66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14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6</v>
      </c>
      <c r="P33" s="100"/>
    </row>
    <row r="34" spans="1:16">
      <c r="A34" s="101" t="s">
        <v>44</v>
      </c>
      <c r="B34" s="102"/>
      <c r="C34" s="102"/>
      <c r="D34" s="103"/>
      <c r="E34" s="104">
        <v>2035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960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2</v>
      </c>
      <c r="P35" s="112"/>
    </row>
    <row r="36" spans="1:16">
      <c r="A36" s="113" t="s">
        <v>48</v>
      </c>
      <c r="B36" s="114"/>
      <c r="C36" s="114"/>
      <c r="D36" s="115"/>
      <c r="E36" s="116">
        <v>1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9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0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6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3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9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4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1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4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P45"/>
  <sheetViews>
    <sheetView showGridLines="0" topLeftCell="A5" zoomScale="115" zoomScaleNormal="115" workbookViewId="0">
      <selection activeCell="E40" sqref="E40:H40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81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f>'ENERO 24'!D9:K9+'FEBRERO 24'!D9:K9+'MARZO 24'!D9:K9+'ABRIL 2024'!D9:K9+'MAYO 2024'!D9:K9+'JUNIO 2024'!D9:K9+'JULIO 2024'!D9:K9+'AGOSTO 2024'!D9:K9+'SEPTIEMBRE 2024'!D9:K9+'OCTUBRE 2024'!D9:K9+'NOVIEMBRE 2024'!D9:K9+'DICIEMBRE 2024'!D9:K9</f>
        <v>2452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f>'ENERO 24'!D10:K10+'FEBRERO 24'!D10:K10+'MARZO 24'!D10:K10+'ABRIL 2024'!D10:K10+'MAYO 2024'!D10:K10+'JUNIO 2024'!D10:K10+'JULIO 2024'!D10:K10+'AGOSTO 2024'!D10:K10+'SEPTIEMBRE 2024'!D10:K10+'OCTUBRE 2024'!D10:K10+'NOVIEMBRE 2024'!D10:K10+'DICIEMBRE 2024'!D10:K10</f>
        <v>2178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f>'ENERO 24'!D11:K11+'FEBRERO 24'!D11:K11+'MARZO 24'!D11:K11+'ABRIL 2024'!D11:K11+'MAYO 2024'!D11:K11+'JUNIO 2024'!D11:K11+'JULIO 2024'!D11:K11+'AGOSTO 2024'!D11:K11+'SEPTIEMBRE 2024'!D11:K11+'OCTUBRE 2024'!D11:K11+'NOVIEMBRE 2024'!D11:K11+'DICIEMBRE 2024'!D11:K11</f>
        <v>412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f>'ENERO 24'!D12:K12+'FEBRERO 24'!D12:K12+'MARZO 24'!D12:K12+'ABRIL 2024'!D12:K12+'MAYO 2024'!D12:K12+'JUNIO 2024'!D12:K12+'JULIO 2024'!D12:K12+'AGOSTO 2024'!D12:K12+'SEPTIEMBRE 2024'!D12:K12+'OCTUBRE 2024'!D12:K12+'NOVIEMBRE 2024'!D12:K12+'DICIEMBRE 2024'!D12:K12</f>
        <v>74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f>'ENERO 24'!E16:H16+'FEBRERO 24'!E16:H16+'MARZO 24'!E16:H16+'ABRIL 2024'!E16:H16+'MAYO 2024'!E16:H16+'JUNIO 2024'!E16:H16+'JULIO 2024'!E16:H16+'AGOSTO 2024'!E16:H16+'SEPTIEMBRE 2024'!E16:H16+'OCTUBRE 2024'!E16:H16+'NOVIEMBRE 2024'!E16:H16+'DICIEMBRE 2024'!E16:H16</f>
        <v>3</v>
      </c>
      <c r="F16" s="46"/>
      <c r="G16" s="46"/>
      <c r="H16" s="47"/>
      <c r="I16" s="48" t="s">
        <v>11</v>
      </c>
      <c r="J16" s="43"/>
      <c r="K16" s="43"/>
      <c r="L16" s="44"/>
      <c r="M16" s="45">
        <f>'ENERO 24'!M16:P16+'FEBRERO 24'!M16:P16+'MARZO 24'!M16:P16+'ABRIL 2024'!M16:P16+'MAYO 2024'!M16:P16+'JUNIO 2024'!M16:P16+'JULIO 2024'!M16:P16+'AGOSTO 2024'!M16:P16+'SEPTIEMBRE 2024'!M16:P16+'OCTUBRE 2024'!M16:P16+'NOVIEMBRE 2024'!M16:P16+'DICIEMBRE 2024'!M16:P16</f>
        <v>8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f>'ENERO 24'!E17:H17+'FEBRERO 24'!E17:H17+'MARZO 24'!E17:H17+'ABRIL 2024'!E17:H17+'MAYO 2024'!E17:H17+'JUNIO 2024'!E17:H17+'JULIO 2024'!E17:H17+'AGOSTO 2024'!E17:H17+'SEPTIEMBRE 2024'!E17:H17+'OCTUBRE 2024'!E17:H17+'NOVIEMBRE 2024'!E17:H17+'DICIEMBRE 2024'!E17:H17</f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f>'ENERO 24'!M17:P17+'FEBRERO 24'!M17:P17+'MARZO 24'!M17:P17+'ABRIL 2024'!M17:P17+'MAYO 2024'!M17:P17+'JUNIO 2024'!M17:P17+'JULIO 2024'!M17:P17+'AGOSTO 2024'!M17:P17+'SEPTIEMBRE 2024'!M17:P17+'OCTUBRE 2024'!M17:P17+'NOVIEMBRE 2024'!M17:P17+'DICIEMBRE 2024'!M17:P17</f>
        <v>40</v>
      </c>
      <c r="N17" s="33"/>
      <c r="O17" s="33"/>
      <c r="P17" s="34"/>
    </row>
    <row r="18" spans="1:16">
      <c r="A18" s="29" t="s">
        <v>77</v>
      </c>
      <c r="B18" s="30"/>
      <c r="C18" s="30"/>
      <c r="D18" s="31"/>
      <c r="E18" s="32">
        <f>'ENERO 24'!E18:H18+'FEBRERO 24'!E18:H18+'MARZO 24'!E18:H18+'ABRIL 2024'!E18:H18+'MAYO 2024'!E18:H18+'JUNIO 2024'!E18:H18+'JULIO 2024'!E18:H18+'AGOSTO 2024'!E18:H18+'SEPTIEMBRE 2024'!E18:H18+'OCTUBRE 2024'!E18:H18+'NOVIEMBRE 2024'!E18:H18+'DICIEMBRE 2024'!E18:H18</f>
        <v>55</v>
      </c>
      <c r="F18" s="33"/>
      <c r="G18" s="33"/>
      <c r="H18" s="34"/>
      <c r="I18" s="35" t="s">
        <v>15</v>
      </c>
      <c r="J18" s="30"/>
      <c r="K18" s="30"/>
      <c r="L18" s="31"/>
      <c r="M18" s="32">
        <f>'ENERO 24'!M18:P18+'FEBRERO 24'!M18:P18+'MARZO 24'!M18:P18+'ABRIL 2024'!M18:P18+'MAYO 2024'!M18:P18+'JUNIO 2024'!M18:P18+'JULIO 2024'!M18:P18+'AGOSTO 2024'!M18:P18+'SEPTIEMBRE 2024'!M18:P18+'OCTUBRE 2024'!M18:P18+'NOVIEMBRE 2024'!M18:P18+'DICIEMBRE 2024'!M18:P18</f>
        <v>0</v>
      </c>
      <c r="N18" s="33"/>
      <c r="O18" s="33"/>
      <c r="P18" s="34"/>
    </row>
    <row r="19" spans="1:16">
      <c r="A19" s="29" t="s">
        <v>78</v>
      </c>
      <c r="B19" s="30"/>
      <c r="C19" s="30"/>
      <c r="D19" s="31"/>
      <c r="E19" s="32">
        <f>'ENERO 24'!E19:H19+'FEBRERO 24'!E19:H19+'MARZO 24'!E19:H19+'ABRIL 2024'!E19:H19+'MAYO 2024'!E19:H19+'JUNIO 2024'!E19:H19+'JULIO 2024'!E19:H19+'AGOSTO 2024'!E19:H19+'SEPTIEMBRE 2024'!E19:H19+'OCTUBRE 2024'!E19:H19+'NOVIEMBRE 2024'!E19:H19+'DICIEMBRE 2024'!E19:H19</f>
        <v>285</v>
      </c>
      <c r="F19" s="33"/>
      <c r="G19" s="33"/>
      <c r="H19" s="34"/>
      <c r="I19" s="35" t="s">
        <v>17</v>
      </c>
      <c r="J19" s="30"/>
      <c r="K19" s="30"/>
      <c r="L19" s="31"/>
      <c r="M19" s="32">
        <f>'ENERO 24'!M19:P19+'FEBRERO 24'!M19:P19+'MARZO 24'!M19:P19+'ABRIL 2024'!M19:P19+'MAYO 2024'!M19:P19+'JUNIO 2024'!M19:P19+'JULIO 2024'!M19:P19+'AGOSTO 2024'!M19:P19+'SEPTIEMBRE 2024'!M19:P19+'OCTUBRE 2024'!M19:P19+'NOVIEMBRE 2024'!M19:P19+'DICIEMBRE 2024'!M19:P19</f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f>'ENERO 24'!E20:H20+'FEBRERO 24'!E20:H20+'MARZO 24'!E20:H20+'ABRIL 2024'!E20:H20+'MAYO 2024'!E20:H20+'JUNIO 2024'!E20:H20+'JULIO 2024'!E20:H20+'AGOSTO 2024'!E20:H20+'SEPTIEMBRE 2024'!E20:H20+'OCTUBRE 2024'!E20:H20+'NOVIEMBRE 2024'!E20:H20+'DICIEMBRE 2024'!E20:H20</f>
        <v>2</v>
      </c>
      <c r="F20" s="53"/>
      <c r="G20" s="53"/>
      <c r="H20" s="54"/>
      <c r="I20" s="55" t="s">
        <v>19</v>
      </c>
      <c r="J20" s="50"/>
      <c r="K20" s="50"/>
      <c r="L20" s="51"/>
      <c r="M20" s="52">
        <f>'ENERO 24'!M20:P20+'FEBRERO 24'!M20:P20+'MARZO 24'!M20:P20+'ABRIL 2024'!M20:P20+'MAYO 2024'!M20:P20+'JUNIO 2024'!M20:P20+'JULIO 2024'!M20:P20+'AGOSTO 2024'!M20:P20+'SEPTIEMBRE 2024'!M20:P20+'OCTUBRE 2024'!M20:P20+'NOVIEMBRE 2024'!M20:P20+'DICIEMBRE 2024'!M20:P20</f>
        <v>2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f>'ENERO 24'!E21:H21+'FEBRERO 24'!E21:H21+'MARZO 24'!E21:H21+'ABRIL 2024'!E21:H21+'MAYO 2024'!E21:H21+'JUNIO 2024'!E21:H21+'JULIO 2024'!E21:H21+'AGOSTO 2024'!E21:H21+'SEPTIEMBRE 2024'!E21:H21+'OCTUBRE 2024'!E21:H21+'NOVIEMBRE 2024'!E21:H21+'DICIEMBRE 2024'!E21:H21</f>
        <v>4</v>
      </c>
      <c r="F21" s="53"/>
      <c r="G21" s="53"/>
      <c r="H21" s="54"/>
      <c r="I21" s="55" t="s">
        <v>21</v>
      </c>
      <c r="J21" s="50"/>
      <c r="K21" s="50"/>
      <c r="L21" s="51"/>
      <c r="M21" s="52">
        <f>'ENERO 24'!M21:P21+'FEBRERO 24'!M21:P21+'MARZO 24'!M21:P21+'ABRIL 2024'!M21:P21+'MAYO 2024'!M21:P21+'JUNIO 2024'!M21:P21+'JULIO 2024'!M21:P21+'AGOSTO 2024'!M21:P21+'SEPTIEMBRE 2024'!M21:P21+'OCTUBRE 2024'!M21:P21+'NOVIEMBRE 2024'!M21:P21+'DICIEMBRE 2024'!M21:P21</f>
        <v>0</v>
      </c>
      <c r="N21" s="53"/>
      <c r="O21" s="53"/>
      <c r="P21" s="54"/>
    </row>
    <row r="22" spans="1:16">
      <c r="A22" s="49" t="s">
        <v>73</v>
      </c>
      <c r="B22" s="50"/>
      <c r="C22" s="50"/>
      <c r="D22" s="51"/>
      <c r="E22" s="52">
        <f>'ENERO 24'!E22:H22+'FEBRERO 24'!E22:H22+'MARZO 24'!E22:H22+'ABRIL 2024'!E22:H22+'MAYO 2024'!E22:H22+'JUNIO 2024'!E22:H22+'JULIO 2024'!E22:H22+'AGOSTO 2024'!E22:H22+'SEPTIEMBRE 2024'!E22:H22+'OCTUBRE 2024'!E22:H22+'NOVIEMBRE 2024'!E22:H22+'DICIEMBRE 2024'!E22:H22</f>
        <v>4</v>
      </c>
      <c r="F22" s="53"/>
      <c r="G22" s="53"/>
      <c r="H22" s="54"/>
      <c r="I22" s="55" t="s">
        <v>23</v>
      </c>
      <c r="J22" s="50"/>
      <c r="K22" s="50"/>
      <c r="L22" s="51"/>
      <c r="M22" s="52">
        <f>'ENERO 24'!M22:P22+'FEBRERO 24'!M22:P22+'MARZO 24'!M22:P22+'ABRIL 2024'!M22:P22+'MAYO 2024'!M22:P22+'JUNIO 2024'!M22:P22+'JULIO 2024'!M22:P22+'AGOSTO 2024'!M22:P22+'SEPTIEMBRE 2024'!M22:P22+'OCTUBRE 2024'!M22:P22+'NOVIEMBRE 2024'!M22:P22+'DICIEMBRE 2024'!M22:P22</f>
        <v>24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f>'ENERO 24'!E23:H23+'FEBRERO 24'!E23:H23+'MARZO 24'!E23:H23+'ABRIL 2024'!E23:H23+'MAYO 2024'!E23:H23+'JUNIO 2024'!E23:H23+'JULIO 2024'!E23:H23+'AGOSTO 2024'!E23:H23+'SEPTIEMBRE 2024'!E23:H23+'OCTUBRE 2024'!E23:H23+'NOVIEMBRE 2024'!E23:H23+'DICIEMBRE 2024'!E23:H23</f>
        <v>38</v>
      </c>
      <c r="F23" s="53"/>
      <c r="G23" s="53"/>
      <c r="H23" s="54"/>
      <c r="I23" s="55" t="s">
        <v>25</v>
      </c>
      <c r="J23" s="50"/>
      <c r="K23" s="50"/>
      <c r="L23" s="51"/>
      <c r="M23" s="52">
        <f>'ENERO 24'!M23:P23+'FEBRERO 24'!M23:P23+'MARZO 24'!M23:P23+'ABRIL 2024'!M23:P23+'MAYO 2024'!M23:P23+'JUNIO 2024'!M23:P23+'JULIO 2024'!M23:P23+'AGOSTO 2024'!M23:P23+'SEPTIEMBRE 2024'!M23:P23+'OCTUBRE 2024'!M23:P23+'NOVIEMBRE 2024'!M23:P23+'DICIEMBRE 2024'!M23:P23</f>
        <v>29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f>'ENERO 24'!E24:H24+'FEBRERO 24'!E24:H24+'MARZO 24'!E24:H24+'ABRIL 2024'!E24:H24+'MAYO 2024'!E24:H24+'JUNIO 2024'!E24:H24+'JULIO 2024'!E24:H24+'AGOSTO 2024'!E24:H24+'SEPTIEMBRE 2024'!E24:H24+'OCTUBRE 2024'!E24:H24+'NOVIEMBRE 2024'!E24:H24+'DICIEMBRE 2024'!E24:H24</f>
        <v>8</v>
      </c>
      <c r="F24" s="53"/>
      <c r="G24" s="53"/>
      <c r="H24" s="54"/>
      <c r="I24" s="55" t="s">
        <v>27</v>
      </c>
      <c r="J24" s="50"/>
      <c r="K24" s="50"/>
      <c r="L24" s="51"/>
      <c r="M24" s="52">
        <f>'ENERO 24'!M24:P24+'FEBRERO 24'!M24:P24+'MARZO 24'!M24:P24+'ABRIL 2024'!M24:P24+'MAYO 2024'!M24:P24+'JUNIO 2024'!M24:P24+'JULIO 2024'!M24:P24+'AGOSTO 2024'!M24:P24+'SEPTIEMBRE 2024'!M24:P24+'OCTUBRE 2024'!M24:P24+'NOVIEMBRE 2024'!M24:P24+'DICIEMBRE 2024'!M24:P24</f>
        <v>3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f>'ENERO 24'!E25:H25+'FEBRERO 24'!E25:H25+'MARZO 24'!E25:H25+'ABRIL 2024'!E25:H25+'MAYO 2024'!E25:H25+'JUNIO 2024'!E25:H25+'JULIO 2024'!E25:H25+'AGOSTO 2024'!E25:H25+'SEPTIEMBRE 2024'!E25:H25+'OCTUBRE 2024'!E25:H25+'NOVIEMBRE 2024'!E25:H25+'DICIEMBRE 2024'!E25:H25</f>
        <v>4</v>
      </c>
      <c r="F25" s="60"/>
      <c r="G25" s="60"/>
      <c r="H25" s="61"/>
      <c r="I25" s="62" t="s">
        <v>29</v>
      </c>
      <c r="J25" s="57"/>
      <c r="K25" s="57"/>
      <c r="L25" s="58"/>
      <c r="M25" s="59">
        <f>'ENERO 24'!M25:P25+'FEBRERO 24'!M25:P25+'MARZO 24'!M25:P25+'ABRIL 2024'!M25:P25+'MAYO 2024'!M25:P25+'JUNIO 2024'!M25:P25+'JULIO 2024'!M25:P25+'AGOSTO 2024'!M25:P25+'SEPTIEMBRE 2024'!M25:P25+'OCTUBRE 2024'!M25:P25+'NOVIEMBRE 2024'!M25:P25+'DICIEMBRE 2024'!M25:P25</f>
        <v>10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f>'ENERO 24'!E26:H26+'FEBRERO 24'!E26:H26+'MARZO 24'!E26:H26+'ABRIL 2024'!E26:H26+'MAYO 2024'!E26:H26+'JUNIO 2024'!E26:H26+'JULIO 2024'!E26:H26+'AGOSTO 2024'!E26:H26+'SEPTIEMBRE 2024'!E26:H26+'OCTUBRE 2024'!E26:H26+'NOVIEMBRE 2024'!E26:H26+'DICIEMBRE 2024'!E26:H26</f>
        <v>0</v>
      </c>
      <c r="F26" s="60"/>
      <c r="G26" s="60"/>
      <c r="H26" s="61"/>
      <c r="I26" s="62" t="s">
        <v>79</v>
      </c>
      <c r="J26" s="57"/>
      <c r="K26" s="57"/>
      <c r="L26" s="58"/>
      <c r="M26" s="59">
        <f>'ENERO 24'!M26:P26+'FEBRERO 24'!M26:P26+'MARZO 24'!M26:P26+'ABRIL 2024'!M26:P26+'MAYO 2024'!M26:P26+'JUNIO 2024'!M26:P26+'JULIO 2024'!M26:P26+'AGOSTO 2024'!M26:P26+'SEPTIEMBRE 2024'!M26:P26+'OCTUBRE 2024'!M26:P26+'NOVIEMBRE 2024'!M26:P26+'DICIEMBRE 2024'!M26:P26</f>
        <v>13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f>'ENERO 24'!E27:H27+'FEBRERO 24'!E27:H27+'MARZO 24'!E27:H27+'ABRIL 2024'!E27:H27+'MAYO 2024'!E27:H27+'JUNIO 2024'!E27:H27+'JULIO 2024'!E27:H27+'AGOSTO 2024'!E27:H27+'SEPTIEMBRE 2024'!E27:H27+'OCTUBRE 2024'!E27:H27+'NOVIEMBRE 2024'!E27:H27+'DICIEMBRE 2024'!E27:H27</f>
        <v>2</v>
      </c>
      <c r="F27" s="60"/>
      <c r="G27" s="60"/>
      <c r="H27" s="61"/>
      <c r="I27" s="62" t="s">
        <v>33</v>
      </c>
      <c r="J27" s="57"/>
      <c r="K27" s="57"/>
      <c r="L27" s="58"/>
      <c r="M27" s="77">
        <f>'ENERO 24'!M27:P27+'FEBRERO 24'!M27:P27+'MARZO 24'!M27:P27+'ABRIL 2024'!M27:P27+'MAYO 2024'!M27:P27+'JUNIO 2024'!M27:P27+'JULIO 2024'!M27:P27+'AGOSTO 2024'!M27:P27+'SEPTIEMBRE 2024'!M27:P27+'OCTUBRE 2024'!M27:P27+'NOVIEMBRE 2024'!M27:P27+'DICIEMBRE 2024'!M27:P27</f>
        <v>26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f>'ENERO 24'!E28:H28+'FEBRERO 24'!E28:H28+'MARZO 24'!E28:H28+'ABRIL 2024'!E28:H28+'MAYO 2024'!E28:H28+'JUNIO 2024'!E28:H28+'JULIO 2024'!E28:H28+'AGOSTO 2024'!E28:H28+'SEPTIEMBRE 2024'!E28:H28+'OCTUBRE 2024'!E28:H28+'NOVIEMBRE 2024'!E28:H28+'DICIEMBRE 2024'!E28:H28</f>
        <v>12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572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f>'ENERO 24'!E32:H32+'FEBRERO 24'!E32:H32+'MARZO 24'!E32:H32+'ABRIL 2024'!E32:H32+'MAYO 2024'!E32:H32+'JUNIO 2024'!E32:H32+'JULIO 2024'!E32:H32+'AGOSTO 2024'!E32:H32+'SEPTIEMBRE 2024'!E32:H32+'OCTUBRE 2024'!E32:H32+'NOVIEMBRE 2024'!E32:H32+'DICIEMBRE 2024'!E32:H32</f>
        <v>1453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f>'ENERO 24'!E33:H33+'FEBRERO 24'!E33:H33+'MARZO 24'!E33:H33+'ABRIL 2024'!E33:H33+'MAYO 2024'!E33:H33+'JUNIO 2024'!E33:H33+'JULIO 2024'!E33:H33+'AGOSTO 2024'!E33:H33+'SEPTIEMBRE 2024'!E33:H33+'OCTUBRE 2024'!E33:H33+'NOVIEMBRE 2024'!E33:H33+'DICIEMBRE 2024'!E33:H33</f>
        <v>244</v>
      </c>
      <c r="F33" s="93"/>
      <c r="G33" s="93"/>
      <c r="H33" s="94"/>
      <c r="I33" s="95" t="s">
        <v>43</v>
      </c>
      <c r="J33" s="96"/>
      <c r="K33" s="96"/>
      <c r="L33" s="97"/>
      <c r="M33" s="98">
        <f>'ENERO 24'!M33+'FEBRERO 24'!M33:N33+'MARZO 24'!M33:N33+'ABRIL 2024'!M33:N33+'MAYO 2024'!M33:N33+'JUNIO 2024'!M33:N33+'JULIO 2024'!M33:N33+'AGOSTO 2024'!M33:N33+'SEPTIEMBRE 2024'!M33:N33+'OCTUBRE 2024'!M33:N33+'NOVIEMBRE 2024'!M33:N33+'DICIEMBRE 2024'!M33:N33</f>
        <v>3</v>
      </c>
      <c r="N33" s="99"/>
      <c r="O33" s="99">
        <f>'ENERO 24'!O33:P33+'FEBRERO 24'!O33:P33+'MARZO 24'!O33:P33+'ABRIL 2024'!O33:P33+'MAYO 2024'!O33:P33+'JUNIO 2024'!O33:P33+'JULIO 2024'!O33:P33+'AGOSTO 2024'!O33:P33+'SEPTIEMBRE 2024'!O33:P33+'OCTUBRE 2024'!O33:P33+'NOVIEMBRE 2024'!O33:P33+'DICIEMBRE 2024'!O33:P33</f>
        <v>47</v>
      </c>
      <c r="P33" s="100"/>
    </row>
    <row r="34" spans="1:16">
      <c r="A34" s="101" t="s">
        <v>44</v>
      </c>
      <c r="B34" s="102"/>
      <c r="C34" s="102"/>
      <c r="D34" s="103"/>
      <c r="E34" s="165">
        <f>'ENERO 24'!E34:H34+'FEBRERO 24'!E34:H34+'MARZO 24'!E34:H34+'ABRIL 2024'!E34:H34+'MAYO 2024'!E34:H34+'JUNIO 2024'!E34:H34+'JULIO 2024'!E34:H34+'AGOSTO 2024'!E34:H34+'SEPTIEMBRE 2024'!E34:H34+'OCTUBRE 2024'!E34:H34+'NOVIEMBRE 2024'!E34:H34+'DICIEMBRE 2024'!E34:H34</f>
        <v>41803</v>
      </c>
      <c r="F34" s="166"/>
      <c r="G34" s="166"/>
      <c r="H34" s="167"/>
      <c r="I34" s="107" t="s">
        <v>45</v>
      </c>
      <c r="J34" s="108"/>
      <c r="K34" s="108"/>
      <c r="L34" s="109"/>
      <c r="M34" s="110">
        <f>'ENERO 24'!M34:N34+'FEBRERO 24'!M34+'MARZO 24'!M34:N34+'ABRIL 2024'!M34:N34+'MAYO 2024'!M34:N34+'JUNIO 2024'!M34:N34+'JULIO 2024'!M34:N34+'AGOSTO 2024'!M34:N34+'SEPTIEMBRE 2024'!M34:N34+'OCTUBRE 2024'!M34:N34+'NOVIEMBRE 2024'!M34:N34+'DICIEMBRE 2024'!M34:N34</f>
        <v>0</v>
      </c>
      <c r="N34" s="111"/>
      <c r="O34" s="111">
        <f>'ENERO 24'!O34:P34+'FEBRERO 24'!O34:P34+'MARZO 24'!O34:P34+'ABRIL 2024'!O34:P34+'MAYO 2024'!O34:P34+'JUNIO 2024'!O34:P34+'JULIO 2024'!O34:P34+'AGOSTO 2024'!O34:P34+'SEPTIEMBRE 2024'!O34:P34+'OCTUBRE 2024'!O34:P34+'NOVIEMBRE 2024'!O34:P34+'DICIEMBRE 2024'!O34:P34</f>
        <v>4</v>
      </c>
      <c r="P34" s="112"/>
    </row>
    <row r="35" spans="1:16">
      <c r="A35" s="101" t="s">
        <v>46</v>
      </c>
      <c r="B35" s="102"/>
      <c r="C35" s="102"/>
      <c r="D35" s="103"/>
      <c r="E35" s="165">
        <f>'ENERO 24'!E35:H35+'FEBRERO 24'!E35:H35+'MARZO 24'!E35:H35+'ABRIL 2024'!E35:H35+'MAYO 2024'!E35:H35+'JUNIO 2024'!E35:H35+'JULIO 2024'!E35:H35+'AGOSTO 2024'!E35:H35+'SEPTIEMBRE 2024'!E35:H35+'OCTUBRE 2024'!E35:H35+'NOVIEMBRE 2024'!E35:H35+'DICIEMBRE 2024'!E35:H35</f>
        <v>20185</v>
      </c>
      <c r="F35" s="166"/>
      <c r="G35" s="166"/>
      <c r="H35" s="167"/>
      <c r="I35" s="107" t="s">
        <v>47</v>
      </c>
      <c r="J35" s="108"/>
      <c r="K35" s="108"/>
      <c r="L35" s="109"/>
      <c r="M35" s="110">
        <f>'ENERO 24'!M35:N35+'FEBRERO 24'!M35:N35+'MARZO 24'!M35:N35+'ABRIL 2024'!M35:N35+'MAYO 2024'!M35:N35+'JUNIO 2024'!M35:N35+'JULIO 2024'!M35:N35+'AGOSTO 2024'!M35:N35+'SEPTIEMBRE 2024'!M35:N35+'OCTUBRE 2024'!M35:N35+'NOVIEMBRE 2024'!M35:N35+'DICIEMBRE 2024'!M35:N35</f>
        <v>0</v>
      </c>
      <c r="N35" s="111"/>
      <c r="O35" s="111">
        <f>'ENERO 24'!O35:P35+'FEBRERO 24'!O35:P35+'MARZO 24'!O35:P35+'ABRIL 2024'!O35:P35+'MAYO 2024'!O35:P35+'JUNIO 2024'!O35:P35+'JULIO 2024'!O35:P35+'AGOSTO 2024'!O35:P35+'SEPTIEMBRE 2024'!O35:P35+'OCTUBRE 2024'!O35:P35+'NOVIEMBRE 2024'!O35:P35+'DICIEMBRE 2024'!O35:P35</f>
        <v>11</v>
      </c>
      <c r="P35" s="112"/>
    </row>
    <row r="36" spans="1:16">
      <c r="A36" s="113" t="s">
        <v>48</v>
      </c>
      <c r="B36" s="114"/>
      <c r="C36" s="114"/>
      <c r="D36" s="115"/>
      <c r="E36" s="162">
        <f>'ENERO 24'!E36:H36+'FEBRERO 24'!E36:H36+'MARZO 24'!E36:H36+'ABRIL 2024'!E36:H36+'MAYO 2024'!E36:H36+'JUNIO 2024'!E36:H36+'JULIO 2024'!E36:H36+'AGOSTO 2024'!E36:H36+'SEPTIEMBRE 2024'!E36:H36+'OCTUBRE 2024'!E36:H36+'NOVIEMBRE 2024'!E36:H36+'DICIEMBRE 2024'!E36:H36</f>
        <v>8</v>
      </c>
      <c r="F36" s="163"/>
      <c r="G36" s="163"/>
      <c r="H36" s="164"/>
      <c r="I36" s="107" t="s">
        <v>49</v>
      </c>
      <c r="J36" s="108"/>
      <c r="K36" s="108"/>
      <c r="L36" s="109"/>
      <c r="M36" s="110">
        <f>'ENERO 24'!M36:N36+'FEBRERO 24'!M36:N36+'MARZO 24'!M36:N36+'ABRIL 2024'!M36:N36+'MAYO 2024'!M36:N36+'JUNIO 2024'!M36:N36+'JULIO 2024'!M36:N36+'AGOSTO 2024'!M36:N36+'SEPTIEMBRE 2024'!M36:N36+'OCTUBRE 2024'!M36:N36+'NOVIEMBRE 2024'!M36:N36+'DICIEMBRE 2024'!M36:N36</f>
        <v>0</v>
      </c>
      <c r="N36" s="111"/>
      <c r="O36" s="111">
        <f>'ENERO 24'!O36:P36+'FEBRERO 24'!O36:P36+'MARZO 24'!O36:P36+'ABRIL 2024'!O36:P36+'MAYO 2024'!O36:P36+'JUNIO 2024'!O36:P36+'JULIO 2024'!O36:P36+'AGOSTO 2024'!O36:P36+'SEPTIEMBRE 2024'!O36:P36+'OCTUBRE 2024'!O36:P36+'NOVIEMBRE 2024'!O36:P36+'DICIEMBRE 2024'!O36:P36</f>
        <v>1</v>
      </c>
      <c r="P36" s="112"/>
    </row>
    <row r="37" spans="1:16">
      <c r="A37" s="113" t="s">
        <v>50</v>
      </c>
      <c r="B37" s="114"/>
      <c r="C37" s="114"/>
      <c r="D37" s="115"/>
      <c r="E37" s="162">
        <f>'ENERO 24'!E37:H37+'FEBRERO 24'!E37:H37+'MARZO 24'!E37:H37+'ABRIL 2024'!E37:H37+'MAYO 2024'!E37:H37+'JUNIO 2024'!E37:H37+'JULIO 2024'!E37:H37+'AGOSTO 2024'!E37:H37+'SEPTIEMBRE 2024'!E37:H37+'OCTUBRE 2024'!E37:H37+'NOVIEMBRE 2024'!E37:H37+'DICIEMBRE 2024'!E37:H37</f>
        <v>6</v>
      </c>
      <c r="F37" s="163"/>
      <c r="G37" s="163"/>
      <c r="H37" s="164"/>
      <c r="I37" s="119" t="s">
        <v>51</v>
      </c>
      <c r="J37" s="120"/>
      <c r="K37" s="120"/>
      <c r="L37" s="121"/>
      <c r="M37" s="122">
        <f>'ENERO 24'!M37:N37+'FEBRERO 24'!M37:N37+'MARZO 24'!M37:N37+'ABRIL 2024'!M37:N37+'MAYO 2024'!M37:N37+'JUNIO 2024'!M37:N37+'JULIO 2024'!M37:N37+'AGOSTO 2024'!M37:N37+'SEPTIEMBRE 2024'!M37:N37+'OCTUBRE 2024'!M37:N37+'NOVIEMBRE 2024'!M37:N37+'DICIEMBRE 2024'!M37:N37</f>
        <v>0</v>
      </c>
      <c r="N37" s="123"/>
      <c r="O37" s="123">
        <f>'ENERO 24'!O37:P37+'FEBRERO 24'!O37:P37+'MARZO 24'!O37:P37+'ABRIL 2024'!O37:P37+'MAYO 2024'!O37:P37+'JUNIO 2024'!O37:P37+'JULIO 2024'!O37:P37+'AGOSTO 2024'!O37:P37+'SEPTIEMBRE 2024'!O37:P37+'OCTUBRE 2024'!O37:P37+'NOVIEMBRE 2024'!O37:P37+'DICIEMBRE 2024'!O37:P37</f>
        <v>0</v>
      </c>
      <c r="P37" s="124"/>
    </row>
    <row r="38" spans="1:16">
      <c r="A38" s="113" t="s">
        <v>52</v>
      </c>
      <c r="B38" s="114"/>
      <c r="C38" s="114"/>
      <c r="D38" s="115"/>
      <c r="E38" s="162">
        <f>'ENERO 24'!E38:H38+'FEBRERO 24'!E38:H38+'MARZO 24'!E38:H38+'ABRIL 2024'!E38:H38+'MAYO 2024'!E38:H38+'JUNIO 2024'!E38:H38+'JULIO 2024'!E38:H38+'AGOSTO 2024'!E38:H38+'SEPTIEMBRE 2024'!E38:H38+'OCTUBRE 2024'!E38:H38+'NOVIEMBRE 2024'!E38:H38+'DICIEMBRE 2024'!E38:H38</f>
        <v>244</v>
      </c>
      <c r="F38" s="163"/>
      <c r="G38" s="163"/>
      <c r="H38" s="164"/>
      <c r="I38" s="119" t="s">
        <v>53</v>
      </c>
      <c r="J38" s="120"/>
      <c r="K38" s="120"/>
      <c r="L38" s="121"/>
      <c r="M38" s="122">
        <f>'ENERO 24'!M38:N38+'FEBRERO 24'!M38:N38+'MARZO 24'!M38:N38+'ABRIL 2024'!M38:N38+'MAYO 2024'!M38:N38+'JUNIO 2024'!M38:N38+'JULIO 2024'!M38:N38+'AGOSTO 2024'!M38:N38+'SEPTIEMBRE 2024'!M38:N38+'OCTUBRE 2024'!M38:N38+'NOVIEMBRE 2024'!M38:N38+'DICIEMBRE 2024'!M38:N38</f>
        <v>1</v>
      </c>
      <c r="N38" s="123"/>
      <c r="O38" s="123">
        <f>'ENERO 24'!O38:P38+'FEBRERO 24'!O38:P38+'MARZO 24'!O38:P38+'ABRIL 2024'!O38:P38+'MAYO 2024'!O38:P38+'JUNIO 2024'!O38:P38+'JULIO 2024'!O38:P38+'AGOSTO 2024'!O38:P38+'SEPTIEMBRE 2024'!O38:P38+'OCTUBRE 2024'!O38:P38+'NOVIEMBRE 2024'!O38:P38+'DICIEMBRE 2024'!O38:P38</f>
        <v>15</v>
      </c>
      <c r="P38" s="124"/>
    </row>
    <row r="39" spans="1:16">
      <c r="A39" s="125" t="s">
        <v>54</v>
      </c>
      <c r="B39" s="126"/>
      <c r="C39" s="126"/>
      <c r="D39" s="127"/>
      <c r="E39" s="156">
        <f>M33+O33</f>
        <v>50</v>
      </c>
      <c r="F39" s="157"/>
      <c r="G39" s="157"/>
      <c r="H39" s="158"/>
      <c r="I39" s="119" t="s">
        <v>46</v>
      </c>
      <c r="J39" s="120"/>
      <c r="K39" s="120"/>
      <c r="L39" s="121"/>
      <c r="M39" s="122">
        <f>'ENERO 24'!M39:N39+'FEBRERO 24'!M39:N39+'MARZO 24'!M39:N39+'ABRIL 2024'!M39:N39+'MAYO 2024'!M39:N39+'JUNIO 2024'!M39:N39+'JULIO 2024'!M39:N39+'AGOSTO 2024'!M39:N39+'SEPTIEMBRE 2024'!M39:N39+'OCTUBRE 2024'!M39:N39+'NOVIEMBRE 2024'!M39:N39+'DICIEMBRE 2024'!M39:N39</f>
        <v>1</v>
      </c>
      <c r="N39" s="123"/>
      <c r="O39" s="123">
        <f>'ENERO 24'!O39:P39+'FEBRERO 24'!O39:P39+'MARZO 24'!O39:P39+'ABRIL 2024'!O39:P39+'MAYO 2024'!O39:P39+'JUNIO 2024'!O39:P39+'JULIO 2024'!O39:P39+'AGOSTO 2024'!O39:P39+'SEPTIEMBRE 2024'!O39:P39+'OCTUBRE 2024'!O39:P39+'NOVIEMBRE 2024'!O39:P39+'DICIEMBRE 2024'!O39:P39</f>
        <v>56</v>
      </c>
      <c r="P39" s="124"/>
    </row>
    <row r="40" spans="1:16" ht="15.75" thickBot="1">
      <c r="A40" s="131" t="s">
        <v>55</v>
      </c>
      <c r="B40" s="132"/>
      <c r="C40" s="132"/>
      <c r="D40" s="133"/>
      <c r="E40" s="159">
        <f>'ENERO 24'!E40:H40+'FEBRERO 24'!E40:H40+'MARZO 24'!E40:H40+'ABRIL 2024'!E40:H40+'MAYO 2024'!E40:H40+'JUNIO 2024'!E40:H40+'JULIO 2024'!E40:H40+'AGOSTO 2024'!E40:H40+'SEPTIEMBRE 2024'!E40:H40+'OCTUBRE 2024'!E40:H40+'NOVIEMBRE 2024'!E40:H40+'DICIEMBRE 2024'!E40:H40</f>
        <v>2</v>
      </c>
      <c r="F40" s="160"/>
      <c r="G40" s="160"/>
      <c r="H40" s="161"/>
      <c r="I40" s="137" t="s">
        <v>56</v>
      </c>
      <c r="J40" s="138"/>
      <c r="K40" s="138"/>
      <c r="L40" s="139"/>
      <c r="M40" s="140">
        <f>'ENERO 24'!M40:N40+'FEBRERO 24'!M40:N40+'MARZO 24'!M40:N40+'ABRIL 2024'!M40:N40+'MAYO 2024'!M40:N40+'JUNIO 2024'!M40:N40+'JULIO 2024'!M40:N40+'AGOSTO 2024'!M40:N40+'SEPTIEMBRE 2024'!M40:N40+'OCTUBRE 2024'!M40:N40+'NOVIEMBRE 2024'!M40:N40+'DICIEMBRE 2024'!M40:N40</f>
        <v>12</v>
      </c>
      <c r="N40" s="141"/>
      <c r="O40" s="141">
        <f>'ENERO 24'!O40:P40+'FEBRERO 24'!O40:P40+'MARZO 24'!O40:P40+'ABRIL 2024'!O40:P40+'MAYO 2024'!O40:P40+'JUNIO 2024'!O40:P40+'JULIO 2024'!O40:P40+'AGOSTO 2024'!O40:P40+'SEPTIEMBRE 2024'!O40:P40+'OCTUBRE 2024'!O40:P40+'NOVIEMBRE 2024'!O40:P40+'DICIEMBRE 2024'!O40:P40</f>
        <v>217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f>'ENERO 24'!M41:N41+'FEBRERO 24'!M41:N41+'MARZO 24'!M41:N41+'ABRIL 2024'!M41:N41+'MAYO 2024'!M41:N41+'JUNIO 2024'!M41:N41+'JULIO 2024'!M41:N41+'AGOSTO 2024'!M41:N41+'SEPTIEMBRE 2024'!M41:N41+'OCTUBRE 2024'!M41:N41+'NOVIEMBRE 2024'!M41:N41+'DICIEMBRE 2024'!M41:N41</f>
        <v>1</v>
      </c>
      <c r="N41" s="141"/>
      <c r="O41" s="141">
        <f>'ENERO 24'!O41:P41+'FEBRERO 24'!O41:P41+'MARZO 24'!O41:P41+'ABRIL 2024'!O41:P41+'MAYO 2024'!O41:P41+'JUNIO 2024'!O41:P41+'JULIO 2024'!O41:P41+'AGOSTO 2024'!O41:P41+'SEPTIEMBRE 2024'!O41:P41+'OCTUBRE 2024'!O41:P41+'NOVIEMBRE 2024'!O41:P41+'DICIEMBRE 2024'!O41:P41</f>
        <v>24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f>'ENERO 24'!M42:N42+'FEBRERO 24'!M42:N42+'MARZO 24'!M42:N42+'ABRIL 2024'!M42:N42+'MAYO 2024'!M42:N42+'JUNIO 2024'!M42:N42+'JULIO 2024'!M42:N42+'AGOSTO 2024'!M42:N42+'SEPTIEMBRE 2024'!M42:N42+'OCTUBRE 2024'!M42:N42+'NOVIEMBRE 2024'!M42:N42+'DICIEMBRE 2024'!M42:N42</f>
        <v>0</v>
      </c>
      <c r="N42" s="154"/>
      <c r="O42" s="154">
        <f>'ENERO 24'!O42:P42+'FEBRERO 24'!O42:P42+'MARZO 24'!O42:P42+'ABRIL 2024'!O42:P42+'MAYO 2024'!O42:P42+'JUNIO 2024'!O42:P42+'JULIO 2024'!O42:P42+'AGOSTO 2024'!O42:P42+'SEPTIEMBRE 2024'!O42:P42+'OCTUBRE 2024'!O42:P42+'NOVIEMBRE 2024'!O42:P42+'DICIEMBRE 2024'!O42:P42</f>
        <v>1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f>'ENERO 24'!E45:P45+'FEBRERO 24'!E45:P45+'MARZO 24'!E45:P45+'ABRIL 2024'!E45:P45+'MAYO 2024'!E45:P45+'JUNIO 2024'!E45:P45+'JULIO 2024'!E45:P45+'AGOSTO 2024'!E45:P45+'SEPTIEMBRE 2024'!E45:P45+'OCTUBRE 2024'!E45:P45+'NOVIEMBRE 2024'!E45:P45+'DICIEMBRE 2024'!E45:P45</f>
        <v>64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45"/>
  <sheetViews>
    <sheetView showGridLines="0" topLeftCell="A28" zoomScale="115" zoomScaleNormal="115" workbookViewId="0">
      <selection activeCell="E45" sqref="E45:P45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62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113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154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47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23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1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2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3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10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1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4</v>
      </c>
      <c r="F23" s="53"/>
      <c r="G23" s="53"/>
      <c r="H23" s="54"/>
      <c r="I23" s="55" t="s">
        <v>25</v>
      </c>
      <c r="J23" s="50"/>
      <c r="K23" s="50"/>
      <c r="L23" s="51"/>
      <c r="M23" s="52">
        <v>3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0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0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0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24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104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13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2</v>
      </c>
      <c r="P33" s="100"/>
    </row>
    <row r="34" spans="1:16">
      <c r="A34" s="101" t="s">
        <v>44</v>
      </c>
      <c r="B34" s="102"/>
      <c r="C34" s="102"/>
      <c r="D34" s="103"/>
      <c r="E34" s="104">
        <v>2098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958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2</v>
      </c>
      <c r="P35" s="112"/>
    </row>
    <row r="36" spans="1:16">
      <c r="A36" s="113" t="s">
        <v>48</v>
      </c>
      <c r="B36" s="114"/>
      <c r="C36" s="114"/>
      <c r="D36" s="115"/>
      <c r="E36" s="116">
        <v>0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11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2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2</v>
      </c>
      <c r="F39" s="129"/>
      <c r="G39" s="129"/>
      <c r="H39" s="130"/>
      <c r="I39" s="119" t="s">
        <v>46</v>
      </c>
      <c r="J39" s="120"/>
      <c r="K39" s="120"/>
      <c r="L39" s="121"/>
      <c r="M39" s="122">
        <v>1</v>
      </c>
      <c r="N39" s="123"/>
      <c r="O39" s="123">
        <v>2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4</v>
      </c>
      <c r="N40" s="141"/>
      <c r="O40" s="141">
        <v>7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6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5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45"/>
  <sheetViews>
    <sheetView showGridLines="0" zoomScale="115" zoomScaleNormal="115" workbookViewId="0">
      <selection activeCell="R15" sqref="R15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63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134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171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107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50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3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3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17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1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2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4</v>
      </c>
      <c r="F23" s="53"/>
      <c r="G23" s="53"/>
      <c r="H23" s="54"/>
      <c r="I23" s="55" t="s">
        <v>25</v>
      </c>
      <c r="J23" s="50"/>
      <c r="K23" s="50"/>
      <c r="L23" s="51"/>
      <c r="M23" s="52">
        <v>9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1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3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1</v>
      </c>
      <c r="F27" s="60"/>
      <c r="G27" s="60"/>
      <c r="H27" s="61"/>
      <c r="I27" s="62" t="s">
        <v>33</v>
      </c>
      <c r="J27" s="57"/>
      <c r="K27" s="57"/>
      <c r="L27" s="58"/>
      <c r="M27" s="77">
        <v>1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1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46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81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7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5</v>
      </c>
      <c r="P33" s="100"/>
    </row>
    <row r="34" spans="1:16">
      <c r="A34" s="101" t="s">
        <v>44</v>
      </c>
      <c r="B34" s="102"/>
      <c r="C34" s="102"/>
      <c r="D34" s="103"/>
      <c r="E34" s="104">
        <v>3621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1</v>
      </c>
      <c r="P34" s="112"/>
    </row>
    <row r="35" spans="1:16">
      <c r="A35" s="101" t="s">
        <v>46</v>
      </c>
      <c r="B35" s="102"/>
      <c r="C35" s="102"/>
      <c r="D35" s="103"/>
      <c r="E35" s="104">
        <v>1867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0</v>
      </c>
      <c r="P35" s="112"/>
    </row>
    <row r="36" spans="1:16">
      <c r="A36" s="113" t="s">
        <v>48</v>
      </c>
      <c r="B36" s="114"/>
      <c r="C36" s="114"/>
      <c r="D36" s="115"/>
      <c r="E36" s="116">
        <v>0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2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16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1</v>
      </c>
      <c r="P38" s="124"/>
    </row>
    <row r="39" spans="1:16">
      <c r="A39" s="125" t="s">
        <v>54</v>
      </c>
      <c r="B39" s="126"/>
      <c r="C39" s="126"/>
      <c r="D39" s="127"/>
      <c r="E39" s="128">
        <v>5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2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1</v>
      </c>
      <c r="N40" s="141"/>
      <c r="O40" s="141">
        <v>5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2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7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V45"/>
  <sheetViews>
    <sheetView showGridLines="0" topLeftCell="A28" zoomScale="115" zoomScaleNormal="115" workbookViewId="0">
      <selection activeCell="S44" sqref="S44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 ht="15" customHeight="1">
      <c r="A5" s="2"/>
      <c r="B5" s="2"/>
      <c r="C5" s="2"/>
      <c r="D5" s="2"/>
      <c r="E5" s="5" t="s">
        <v>64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22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22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V7" s="1" t="s">
        <v>65</v>
      </c>
    </row>
    <row r="8" spans="1:22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22">
      <c r="A9" s="11" t="s">
        <v>4</v>
      </c>
      <c r="B9" s="12"/>
      <c r="C9" s="12"/>
      <c r="D9" s="13">
        <v>190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  <c r="V9" s="1" t="s">
        <v>66</v>
      </c>
    </row>
    <row r="10" spans="1:22">
      <c r="A10" s="22" t="s">
        <v>6</v>
      </c>
      <c r="B10" s="23"/>
      <c r="C10" s="23"/>
      <c r="D10" s="24">
        <v>139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  <c r="V10" s="1" t="s">
        <v>67</v>
      </c>
    </row>
    <row r="11" spans="1:22">
      <c r="A11" s="27" t="s">
        <v>7</v>
      </c>
      <c r="B11" s="28"/>
      <c r="C11" s="28"/>
      <c r="D11" s="24">
        <v>14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22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  <c r="V12" s="1" t="s">
        <v>68</v>
      </c>
    </row>
    <row r="13" spans="1:22">
      <c r="A13" s="2"/>
      <c r="B13" s="2"/>
      <c r="C13" s="2"/>
      <c r="L13" s="3"/>
      <c r="M13" s="3"/>
      <c r="N13" s="3"/>
      <c r="O13" s="3"/>
      <c r="P13" s="3"/>
      <c r="V13" s="1" t="s">
        <v>5</v>
      </c>
    </row>
    <row r="14" spans="1:22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2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22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1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5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19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1</v>
      </c>
      <c r="F22" s="53"/>
      <c r="G22" s="53"/>
      <c r="H22" s="54"/>
      <c r="I22" s="55" t="s">
        <v>23</v>
      </c>
      <c r="J22" s="50"/>
      <c r="K22" s="50"/>
      <c r="L22" s="51"/>
      <c r="M22" s="52">
        <v>1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2</v>
      </c>
      <c r="F23" s="53"/>
      <c r="G23" s="53"/>
      <c r="H23" s="54"/>
      <c r="I23" s="55" t="s">
        <v>25</v>
      </c>
      <c r="J23" s="50"/>
      <c r="K23" s="50"/>
      <c r="L23" s="51"/>
      <c r="M23" s="52">
        <v>0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1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0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1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0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31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90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9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5</v>
      </c>
      <c r="P33" s="100"/>
    </row>
    <row r="34" spans="1:16">
      <c r="A34" s="101" t="s">
        <v>44</v>
      </c>
      <c r="B34" s="102"/>
      <c r="C34" s="102"/>
      <c r="D34" s="103"/>
      <c r="E34" s="104">
        <v>2692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1393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4</v>
      </c>
      <c r="P35" s="112"/>
    </row>
    <row r="36" spans="1:16">
      <c r="A36" s="113" t="s">
        <v>48</v>
      </c>
      <c r="B36" s="114"/>
      <c r="C36" s="114"/>
      <c r="D36" s="115"/>
      <c r="E36" s="116">
        <v>1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1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11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2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5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6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1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19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0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4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V45"/>
  <sheetViews>
    <sheetView showGridLines="0" topLeftCell="A28" zoomScale="115" zoomScaleNormal="115" workbookViewId="0">
      <selection activeCell="E40" sqref="E40:H40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 ht="15" customHeight="1">
      <c r="A5" s="2"/>
      <c r="B5" s="2"/>
      <c r="C5" s="2"/>
      <c r="D5" s="2"/>
      <c r="E5" s="5" t="s">
        <v>69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22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22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V7" s="1" t="s">
        <v>65</v>
      </c>
    </row>
    <row r="8" spans="1:22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22">
      <c r="A9" s="11" t="s">
        <v>4</v>
      </c>
      <c r="B9" s="12"/>
      <c r="C9" s="12"/>
      <c r="D9" s="13">
        <v>220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  <c r="V9" s="1" t="s">
        <v>66</v>
      </c>
    </row>
    <row r="10" spans="1:22">
      <c r="A10" s="22" t="s">
        <v>6</v>
      </c>
      <c r="B10" s="23"/>
      <c r="C10" s="23"/>
      <c r="D10" s="24">
        <v>128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  <c r="V10" s="1" t="s">
        <v>67</v>
      </c>
    </row>
    <row r="11" spans="1:22">
      <c r="A11" s="27" t="s">
        <v>7</v>
      </c>
      <c r="B11" s="28"/>
      <c r="C11" s="28"/>
      <c r="D11" s="24">
        <v>4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22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  <c r="V12" s="1" t="s">
        <v>68</v>
      </c>
    </row>
    <row r="13" spans="1:22">
      <c r="A13" s="2"/>
      <c r="B13" s="2"/>
      <c r="C13" s="2"/>
      <c r="L13" s="3"/>
      <c r="M13" s="3"/>
      <c r="N13" s="3"/>
      <c r="O13" s="3"/>
      <c r="P13" s="3"/>
      <c r="V13" s="1" t="s">
        <v>5</v>
      </c>
    </row>
    <row r="14" spans="1:22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2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22">
      <c r="A16" s="42" t="s">
        <v>10</v>
      </c>
      <c r="B16" s="43"/>
      <c r="C16" s="43"/>
      <c r="D16" s="44"/>
      <c r="E16" s="45">
        <v>1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1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4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18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1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4</v>
      </c>
      <c r="F23" s="53"/>
      <c r="G23" s="53"/>
      <c r="H23" s="54"/>
      <c r="I23" s="55" t="s">
        <v>25</v>
      </c>
      <c r="J23" s="50"/>
      <c r="K23" s="50"/>
      <c r="L23" s="51"/>
      <c r="M23" s="52">
        <v>1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1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0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4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0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35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109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25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1</v>
      </c>
      <c r="P33" s="100"/>
    </row>
    <row r="34" spans="1:16">
      <c r="A34" s="101" t="s">
        <v>44</v>
      </c>
      <c r="B34" s="102"/>
      <c r="C34" s="102"/>
      <c r="D34" s="103"/>
      <c r="E34" s="104">
        <v>2509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1194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1</v>
      </c>
      <c r="P35" s="112"/>
    </row>
    <row r="36" spans="1:16">
      <c r="A36" s="113" t="s">
        <v>48</v>
      </c>
      <c r="B36" s="114"/>
      <c r="C36" s="114"/>
      <c r="D36" s="115"/>
      <c r="E36" s="116">
        <v>2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11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0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1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0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20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5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3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V45"/>
  <sheetViews>
    <sheetView showGridLines="0" topLeftCell="A28" zoomScale="115" zoomScaleNormal="115" workbookViewId="0">
      <selection activeCell="E38" sqref="E38:H38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 ht="15" customHeight="1">
      <c r="A5" s="2"/>
      <c r="B5" s="2"/>
      <c r="C5" s="2"/>
      <c r="D5" s="2"/>
      <c r="E5" s="5" t="s">
        <v>70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22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22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V7" s="1" t="s">
        <v>65</v>
      </c>
    </row>
    <row r="8" spans="1:22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22">
      <c r="A9" s="11" t="s">
        <v>4</v>
      </c>
      <c r="B9" s="12"/>
      <c r="C9" s="12"/>
      <c r="D9" s="13">
        <v>221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  <c r="V9" s="1" t="s">
        <v>66</v>
      </c>
    </row>
    <row r="10" spans="1:22">
      <c r="A10" s="22" t="s">
        <v>6</v>
      </c>
      <c r="B10" s="23"/>
      <c r="C10" s="23"/>
      <c r="D10" s="24">
        <v>166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  <c r="V10" s="1" t="s">
        <v>67</v>
      </c>
    </row>
    <row r="11" spans="1:22">
      <c r="A11" s="27" t="s">
        <v>7</v>
      </c>
      <c r="B11" s="28"/>
      <c r="C11" s="28"/>
      <c r="D11" s="24">
        <v>7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22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  <c r="V12" s="1" t="s">
        <v>68</v>
      </c>
    </row>
    <row r="13" spans="1:22">
      <c r="A13" s="2"/>
      <c r="B13" s="2"/>
      <c r="C13" s="2"/>
      <c r="L13" s="3"/>
      <c r="M13" s="3"/>
      <c r="N13" s="3"/>
      <c r="O13" s="3"/>
      <c r="P13" s="3"/>
      <c r="V13" s="1" t="s">
        <v>5</v>
      </c>
    </row>
    <row r="14" spans="1:22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2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22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3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3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3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19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1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1</v>
      </c>
      <c r="F23" s="53"/>
      <c r="G23" s="53"/>
      <c r="H23" s="54"/>
      <c r="I23" s="55" t="s">
        <v>25</v>
      </c>
      <c r="J23" s="50"/>
      <c r="K23" s="50"/>
      <c r="L23" s="51"/>
      <c r="M23" s="52">
        <v>2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2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0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1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2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1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38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97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5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6</v>
      </c>
      <c r="P33" s="100"/>
    </row>
    <row r="34" spans="1:16">
      <c r="A34" s="101" t="s">
        <v>44</v>
      </c>
      <c r="B34" s="102"/>
      <c r="C34" s="102"/>
      <c r="D34" s="103"/>
      <c r="E34" s="104">
        <v>2911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1403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1</v>
      </c>
      <c r="P35" s="112"/>
    </row>
    <row r="36" spans="1:16">
      <c r="A36" s="113" t="s">
        <v>48</v>
      </c>
      <c r="B36" s="114"/>
      <c r="C36" s="114"/>
      <c r="D36" s="115"/>
      <c r="E36" s="116">
        <v>1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19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0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6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7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1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35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1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5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</mergeCells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V45"/>
  <sheetViews>
    <sheetView showGridLines="0" topLeftCell="A28" zoomScale="115" zoomScaleNormal="115" workbookViewId="0">
      <selection activeCell="E40" sqref="E40:H40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 ht="15" customHeight="1">
      <c r="A5" s="2"/>
      <c r="B5" s="2"/>
      <c r="C5" s="2"/>
      <c r="D5" s="2"/>
      <c r="E5" s="5" t="s">
        <v>71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22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22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V7" s="1" t="s">
        <v>65</v>
      </c>
    </row>
    <row r="8" spans="1:22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22">
      <c r="A9" s="11" t="s">
        <v>4</v>
      </c>
      <c r="B9" s="12"/>
      <c r="C9" s="12"/>
      <c r="D9" s="13">
        <v>345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  <c r="V9" s="1" t="s">
        <v>66</v>
      </c>
    </row>
    <row r="10" spans="1:22">
      <c r="A10" s="22" t="s">
        <v>6</v>
      </c>
      <c r="B10" s="23"/>
      <c r="C10" s="23"/>
      <c r="D10" s="24">
        <v>246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  <c r="V10" s="1" t="s">
        <v>67</v>
      </c>
    </row>
    <row r="11" spans="1:22">
      <c r="A11" s="27" t="s">
        <v>7</v>
      </c>
      <c r="B11" s="28"/>
      <c r="C11" s="28"/>
      <c r="D11" s="24">
        <v>31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22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  <c r="V12" s="1" t="s">
        <v>68</v>
      </c>
    </row>
    <row r="13" spans="1:22">
      <c r="A13" s="2"/>
      <c r="B13" s="2"/>
      <c r="C13" s="2"/>
      <c r="L13" s="3"/>
      <c r="M13" s="3"/>
      <c r="N13" s="3"/>
      <c r="O13" s="3"/>
      <c r="P13" s="3"/>
      <c r="V13" s="1" t="s">
        <v>5</v>
      </c>
    </row>
    <row r="14" spans="1:22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2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22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1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4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6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53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2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22</v>
      </c>
      <c r="B22" s="50"/>
      <c r="C22" s="50"/>
      <c r="D22" s="51"/>
      <c r="E22" s="52">
        <v>1</v>
      </c>
      <c r="F22" s="53"/>
      <c r="G22" s="53"/>
      <c r="H22" s="54"/>
      <c r="I22" s="55" t="s">
        <v>23</v>
      </c>
      <c r="J22" s="50"/>
      <c r="K22" s="50"/>
      <c r="L22" s="51"/>
      <c r="M22" s="52">
        <v>4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3</v>
      </c>
      <c r="F23" s="53"/>
      <c r="G23" s="53"/>
      <c r="H23" s="54"/>
      <c r="I23" s="55" t="s">
        <v>25</v>
      </c>
      <c r="J23" s="50"/>
      <c r="K23" s="50"/>
      <c r="L23" s="51"/>
      <c r="M23" s="52">
        <v>4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2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1</v>
      </c>
      <c r="F25" s="60"/>
      <c r="G25" s="60"/>
      <c r="H25" s="61"/>
      <c r="I25" s="62" t="s">
        <v>29</v>
      </c>
      <c r="J25" s="57"/>
      <c r="K25" s="57"/>
      <c r="L25" s="58"/>
      <c r="M25" s="59">
        <v>4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2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1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5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93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173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26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2</v>
      </c>
      <c r="P33" s="100"/>
    </row>
    <row r="34" spans="1:16">
      <c r="A34" s="101" t="s">
        <v>44</v>
      </c>
      <c r="B34" s="102"/>
      <c r="C34" s="102"/>
      <c r="D34" s="103"/>
      <c r="E34" s="104">
        <v>6450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0</v>
      </c>
      <c r="P34" s="112"/>
    </row>
    <row r="35" spans="1:16">
      <c r="A35" s="101" t="s">
        <v>46</v>
      </c>
      <c r="B35" s="102"/>
      <c r="C35" s="102"/>
      <c r="D35" s="103"/>
      <c r="E35" s="104">
        <v>2605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0</v>
      </c>
      <c r="P35" s="112"/>
    </row>
    <row r="36" spans="1:16">
      <c r="A36" s="113" t="s">
        <v>48</v>
      </c>
      <c r="B36" s="114"/>
      <c r="C36" s="114"/>
      <c r="D36" s="115"/>
      <c r="E36" s="116">
        <v>0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36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3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2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7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40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1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8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45"/>
  <sheetViews>
    <sheetView showGridLines="0" tabSelected="1" topLeftCell="A28" zoomScale="115" zoomScaleNormal="115" workbookViewId="0">
      <selection activeCell="S38" sqref="S38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72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310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300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51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2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6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14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65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1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73</v>
      </c>
      <c r="B22" s="50"/>
      <c r="C22" s="50"/>
      <c r="D22" s="51"/>
      <c r="E22" s="52">
        <v>0</v>
      </c>
      <c r="F22" s="53"/>
      <c r="G22" s="53"/>
      <c r="H22" s="54"/>
      <c r="I22" s="55" t="s">
        <v>23</v>
      </c>
      <c r="J22" s="50"/>
      <c r="K22" s="50"/>
      <c r="L22" s="51"/>
      <c r="M22" s="52">
        <v>7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9</v>
      </c>
      <c r="F23" s="53"/>
      <c r="G23" s="53"/>
      <c r="H23" s="54"/>
      <c r="I23" s="55" t="s">
        <v>25</v>
      </c>
      <c r="J23" s="50"/>
      <c r="K23" s="50"/>
      <c r="L23" s="51"/>
      <c r="M23" s="52">
        <v>3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2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2</v>
      </c>
      <c r="F25" s="60"/>
      <c r="G25" s="60"/>
      <c r="H25" s="61"/>
      <c r="I25" s="62" t="s">
        <v>29</v>
      </c>
      <c r="J25" s="57"/>
      <c r="K25" s="57"/>
      <c r="L25" s="58"/>
      <c r="M25" s="59">
        <v>3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3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1</v>
      </c>
      <c r="F27" s="60"/>
      <c r="G27" s="60"/>
      <c r="H27" s="61"/>
      <c r="I27" s="62" t="s">
        <v>33</v>
      </c>
      <c r="J27" s="57"/>
      <c r="K27" s="57"/>
      <c r="L27" s="58"/>
      <c r="M27" s="77">
        <v>10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2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130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248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38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11</v>
      </c>
      <c r="P33" s="100"/>
    </row>
    <row r="34" spans="1:16">
      <c r="A34" s="101" t="s">
        <v>44</v>
      </c>
      <c r="B34" s="102"/>
      <c r="C34" s="102"/>
      <c r="D34" s="103"/>
      <c r="E34" s="104">
        <v>7844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1</v>
      </c>
      <c r="P34" s="112"/>
    </row>
    <row r="35" spans="1:16">
      <c r="A35" s="101" t="s">
        <v>46</v>
      </c>
      <c r="B35" s="102"/>
      <c r="C35" s="102"/>
      <c r="D35" s="103"/>
      <c r="E35" s="104">
        <v>3449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0</v>
      </c>
      <c r="P35" s="112"/>
    </row>
    <row r="36" spans="1:16">
      <c r="A36" s="113" t="s">
        <v>48</v>
      </c>
      <c r="B36" s="114"/>
      <c r="C36" s="114"/>
      <c r="D36" s="115"/>
      <c r="E36" s="116">
        <v>1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3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40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2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11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3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3</v>
      </c>
      <c r="N40" s="141"/>
      <c r="O40" s="141">
        <v>33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2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14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45"/>
  <sheetViews>
    <sheetView showGridLines="0" topLeftCell="A28" zoomScale="115" zoomScaleNormal="115" workbookViewId="0">
      <selection activeCell="E40" sqref="E40:H40"/>
    </sheetView>
  </sheetViews>
  <sheetFormatPr defaultColWidth="11.42578125" defaultRowHeight="15"/>
  <cols>
    <col min="1" max="16" width="5.85546875" style="1" customWidth="1"/>
    <col min="17" max="16384" width="11.42578125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2"/>
      <c r="B5" s="2"/>
      <c r="C5" s="2"/>
      <c r="D5" s="2"/>
      <c r="E5" s="5" t="s">
        <v>74</v>
      </c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ht="15" customHeight="1">
      <c r="A6" s="2"/>
      <c r="B6" s="2"/>
      <c r="C6" s="2"/>
      <c r="D6" s="2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</row>
    <row r="7" spans="1:1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>
      <c r="A8" s="6" t="s">
        <v>2</v>
      </c>
      <c r="B8" s="7"/>
      <c r="C8" s="7"/>
      <c r="D8" s="8"/>
      <c r="E8" s="8"/>
      <c r="F8" s="8"/>
      <c r="G8" s="8"/>
      <c r="H8" s="8"/>
      <c r="I8" s="8"/>
      <c r="J8" s="8"/>
      <c r="K8" s="9"/>
      <c r="L8" s="10" t="s">
        <v>3</v>
      </c>
      <c r="M8" s="8"/>
      <c r="N8" s="8"/>
      <c r="O8" s="8"/>
      <c r="P8" s="9"/>
    </row>
    <row r="9" spans="1:16">
      <c r="A9" s="11" t="s">
        <v>4</v>
      </c>
      <c r="B9" s="12"/>
      <c r="C9" s="12"/>
      <c r="D9" s="13">
        <v>201</v>
      </c>
      <c r="E9" s="14"/>
      <c r="F9" s="14"/>
      <c r="G9" s="14"/>
      <c r="H9" s="14"/>
      <c r="I9" s="14"/>
      <c r="J9" s="14"/>
      <c r="K9" s="15"/>
      <c r="L9" s="16" t="s">
        <v>5</v>
      </c>
      <c r="M9" s="16"/>
      <c r="N9" s="16"/>
      <c r="O9" s="16"/>
      <c r="P9" s="17"/>
    </row>
    <row r="10" spans="1:16">
      <c r="A10" s="22" t="s">
        <v>6</v>
      </c>
      <c r="B10" s="23"/>
      <c r="C10" s="23"/>
      <c r="D10" s="24">
        <v>208</v>
      </c>
      <c r="E10" s="25"/>
      <c r="F10" s="25"/>
      <c r="G10" s="25"/>
      <c r="H10" s="25"/>
      <c r="I10" s="25"/>
      <c r="J10" s="25"/>
      <c r="K10" s="26"/>
      <c r="L10" s="18"/>
      <c r="M10" s="18"/>
      <c r="N10" s="18"/>
      <c r="O10" s="18"/>
      <c r="P10" s="19"/>
    </row>
    <row r="11" spans="1:16">
      <c r="A11" s="27" t="s">
        <v>7</v>
      </c>
      <c r="B11" s="28"/>
      <c r="C11" s="28"/>
      <c r="D11" s="24">
        <v>28</v>
      </c>
      <c r="E11" s="25"/>
      <c r="F11" s="25"/>
      <c r="G11" s="25"/>
      <c r="H11" s="25"/>
      <c r="I11" s="25"/>
      <c r="J11" s="25"/>
      <c r="K11" s="26"/>
      <c r="L11" s="18"/>
      <c r="M11" s="18"/>
      <c r="N11" s="18"/>
      <c r="O11" s="18"/>
      <c r="P11" s="19"/>
    </row>
    <row r="12" spans="1:16" ht="15.75" thickBot="1">
      <c r="A12" s="36" t="s">
        <v>8</v>
      </c>
      <c r="B12" s="37"/>
      <c r="C12" s="37"/>
      <c r="D12" s="38">
        <v>0</v>
      </c>
      <c r="E12" s="39"/>
      <c r="F12" s="39"/>
      <c r="G12" s="39"/>
      <c r="H12" s="39"/>
      <c r="I12" s="39"/>
      <c r="J12" s="39"/>
      <c r="K12" s="40"/>
      <c r="L12" s="20"/>
      <c r="M12" s="20"/>
      <c r="N12" s="20"/>
      <c r="O12" s="20"/>
      <c r="P12" s="21"/>
    </row>
    <row r="13" spans="1:16">
      <c r="A13" s="2"/>
      <c r="B13" s="2"/>
      <c r="C13" s="2"/>
      <c r="L13" s="3"/>
      <c r="M13" s="3"/>
      <c r="N13" s="3"/>
      <c r="O13" s="3"/>
      <c r="P13" s="3"/>
    </row>
    <row r="14" spans="1:16" ht="15.75" thickBot="1">
      <c r="A14" s="2"/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>
      <c r="A15" s="41" t="s">
        <v>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2" t="s">
        <v>10</v>
      </c>
      <c r="B16" s="43"/>
      <c r="C16" s="43"/>
      <c r="D16" s="44"/>
      <c r="E16" s="45">
        <v>0</v>
      </c>
      <c r="F16" s="46"/>
      <c r="G16" s="46"/>
      <c r="H16" s="47"/>
      <c r="I16" s="48" t="s">
        <v>11</v>
      </c>
      <c r="J16" s="43"/>
      <c r="K16" s="43"/>
      <c r="L16" s="44"/>
      <c r="M16" s="45">
        <v>0</v>
      </c>
      <c r="N16" s="46"/>
      <c r="O16" s="46"/>
      <c r="P16" s="47"/>
    </row>
    <row r="17" spans="1:16">
      <c r="A17" s="29" t="s">
        <v>12</v>
      </c>
      <c r="B17" s="30"/>
      <c r="C17" s="30"/>
      <c r="D17" s="31"/>
      <c r="E17" s="32">
        <v>0</v>
      </c>
      <c r="F17" s="33"/>
      <c r="G17" s="33"/>
      <c r="H17" s="34"/>
      <c r="I17" s="35" t="s">
        <v>13</v>
      </c>
      <c r="J17" s="30"/>
      <c r="K17" s="30"/>
      <c r="L17" s="31"/>
      <c r="M17" s="32">
        <v>9</v>
      </c>
      <c r="N17" s="33"/>
      <c r="O17" s="33"/>
      <c r="P17" s="34"/>
    </row>
    <row r="18" spans="1:16">
      <c r="A18" s="29" t="s">
        <v>14</v>
      </c>
      <c r="B18" s="30"/>
      <c r="C18" s="30"/>
      <c r="D18" s="31"/>
      <c r="E18" s="32">
        <v>4</v>
      </c>
      <c r="F18" s="33"/>
      <c r="G18" s="33"/>
      <c r="H18" s="34"/>
      <c r="I18" s="35" t="s">
        <v>15</v>
      </c>
      <c r="J18" s="30"/>
      <c r="K18" s="30"/>
      <c r="L18" s="31"/>
      <c r="M18" s="32">
        <v>0</v>
      </c>
      <c r="N18" s="33"/>
      <c r="O18" s="33"/>
      <c r="P18" s="34"/>
    </row>
    <row r="19" spans="1:16">
      <c r="A19" s="29" t="s">
        <v>16</v>
      </c>
      <c r="B19" s="30"/>
      <c r="C19" s="30"/>
      <c r="D19" s="31"/>
      <c r="E19" s="32">
        <v>27</v>
      </c>
      <c r="F19" s="33"/>
      <c r="G19" s="33"/>
      <c r="H19" s="34"/>
      <c r="I19" s="35" t="s">
        <v>17</v>
      </c>
      <c r="J19" s="30"/>
      <c r="K19" s="30"/>
      <c r="L19" s="31"/>
      <c r="M19" s="32">
        <v>0</v>
      </c>
      <c r="N19" s="33"/>
      <c r="O19" s="33"/>
      <c r="P19" s="34"/>
    </row>
    <row r="20" spans="1:16">
      <c r="A20" s="49" t="s">
        <v>18</v>
      </c>
      <c r="B20" s="50"/>
      <c r="C20" s="50"/>
      <c r="D20" s="51"/>
      <c r="E20" s="52">
        <v>0</v>
      </c>
      <c r="F20" s="53"/>
      <c r="G20" s="53"/>
      <c r="H20" s="54"/>
      <c r="I20" s="55" t="s">
        <v>19</v>
      </c>
      <c r="J20" s="50"/>
      <c r="K20" s="50"/>
      <c r="L20" s="51"/>
      <c r="M20" s="52">
        <v>0</v>
      </c>
      <c r="N20" s="53"/>
      <c r="O20" s="53"/>
      <c r="P20" s="54"/>
    </row>
    <row r="21" spans="1:16">
      <c r="A21" s="49" t="s">
        <v>20</v>
      </c>
      <c r="B21" s="50"/>
      <c r="C21" s="50"/>
      <c r="D21" s="51"/>
      <c r="E21" s="52">
        <v>0</v>
      </c>
      <c r="F21" s="53"/>
      <c r="G21" s="53"/>
      <c r="H21" s="54"/>
      <c r="I21" s="55" t="s">
        <v>21</v>
      </c>
      <c r="J21" s="50"/>
      <c r="K21" s="50"/>
      <c r="L21" s="51"/>
      <c r="M21" s="52">
        <v>0</v>
      </c>
      <c r="N21" s="53"/>
      <c r="O21" s="53"/>
      <c r="P21" s="54"/>
    </row>
    <row r="22" spans="1:16">
      <c r="A22" s="49" t="s">
        <v>73</v>
      </c>
      <c r="B22" s="50"/>
      <c r="C22" s="50"/>
      <c r="D22" s="51"/>
      <c r="E22" s="52">
        <v>1</v>
      </c>
      <c r="F22" s="53"/>
      <c r="G22" s="53"/>
      <c r="H22" s="54"/>
      <c r="I22" s="55" t="s">
        <v>23</v>
      </c>
      <c r="J22" s="50"/>
      <c r="K22" s="50"/>
      <c r="L22" s="51"/>
      <c r="M22" s="52">
        <v>1</v>
      </c>
      <c r="N22" s="53"/>
      <c r="O22" s="53"/>
      <c r="P22" s="54"/>
    </row>
    <row r="23" spans="1:16">
      <c r="A23" s="49" t="s">
        <v>24</v>
      </c>
      <c r="B23" s="50"/>
      <c r="C23" s="50"/>
      <c r="D23" s="51"/>
      <c r="E23" s="52">
        <v>3</v>
      </c>
      <c r="F23" s="53"/>
      <c r="G23" s="53"/>
      <c r="H23" s="54"/>
      <c r="I23" s="55" t="s">
        <v>25</v>
      </c>
      <c r="J23" s="50"/>
      <c r="K23" s="50"/>
      <c r="L23" s="51"/>
      <c r="M23" s="52">
        <v>1</v>
      </c>
      <c r="N23" s="53"/>
      <c r="O23" s="53"/>
      <c r="P23" s="54"/>
    </row>
    <row r="24" spans="1:16">
      <c r="A24" s="49" t="s">
        <v>26</v>
      </c>
      <c r="B24" s="50"/>
      <c r="C24" s="50"/>
      <c r="D24" s="51"/>
      <c r="E24" s="52">
        <v>0</v>
      </c>
      <c r="F24" s="53"/>
      <c r="G24" s="53"/>
      <c r="H24" s="54"/>
      <c r="I24" s="55" t="s">
        <v>27</v>
      </c>
      <c r="J24" s="50"/>
      <c r="K24" s="50"/>
      <c r="L24" s="51"/>
      <c r="M24" s="52">
        <v>0</v>
      </c>
      <c r="N24" s="53"/>
      <c r="O24" s="53"/>
      <c r="P24" s="54"/>
    </row>
    <row r="25" spans="1:16">
      <c r="A25" s="56" t="s">
        <v>28</v>
      </c>
      <c r="B25" s="57"/>
      <c r="C25" s="57"/>
      <c r="D25" s="58"/>
      <c r="E25" s="59">
        <v>0</v>
      </c>
      <c r="F25" s="60"/>
      <c r="G25" s="60"/>
      <c r="H25" s="61"/>
      <c r="I25" s="62" t="s">
        <v>29</v>
      </c>
      <c r="J25" s="57"/>
      <c r="K25" s="57"/>
      <c r="L25" s="58"/>
      <c r="M25" s="59">
        <v>1</v>
      </c>
      <c r="N25" s="60"/>
      <c r="O25" s="60"/>
      <c r="P25" s="61"/>
    </row>
    <row r="26" spans="1:16">
      <c r="A26" s="56" t="s">
        <v>30</v>
      </c>
      <c r="B26" s="57"/>
      <c r="C26" s="57"/>
      <c r="D26" s="58"/>
      <c r="E26" s="59">
        <v>0</v>
      </c>
      <c r="F26" s="60"/>
      <c r="G26" s="60"/>
      <c r="H26" s="61"/>
      <c r="I26" s="62" t="s">
        <v>31</v>
      </c>
      <c r="J26" s="57"/>
      <c r="K26" s="57"/>
      <c r="L26" s="58"/>
      <c r="M26" s="59">
        <v>1</v>
      </c>
      <c r="N26" s="60"/>
      <c r="O26" s="60"/>
      <c r="P26" s="61"/>
    </row>
    <row r="27" spans="1:16" ht="15.75" thickBot="1">
      <c r="A27" s="56" t="s">
        <v>32</v>
      </c>
      <c r="B27" s="57"/>
      <c r="C27" s="57"/>
      <c r="D27" s="58"/>
      <c r="E27" s="59">
        <v>0</v>
      </c>
      <c r="F27" s="60"/>
      <c r="G27" s="60"/>
      <c r="H27" s="61"/>
      <c r="I27" s="62" t="s">
        <v>33</v>
      </c>
      <c r="J27" s="57"/>
      <c r="K27" s="57"/>
      <c r="L27" s="58"/>
      <c r="M27" s="77">
        <v>2</v>
      </c>
      <c r="N27" s="78"/>
      <c r="O27" s="78"/>
      <c r="P27" s="79"/>
    </row>
    <row r="28" spans="1:16" ht="15.75" thickBot="1">
      <c r="A28" s="80" t="s">
        <v>34</v>
      </c>
      <c r="B28" s="81"/>
      <c r="C28" s="81"/>
      <c r="D28" s="82"/>
      <c r="E28" s="77">
        <v>0</v>
      </c>
      <c r="F28" s="78"/>
      <c r="G28" s="78"/>
      <c r="H28" s="79"/>
      <c r="I28" s="83" t="s">
        <v>35</v>
      </c>
      <c r="J28" s="84"/>
      <c r="K28" s="84"/>
      <c r="L28" s="85"/>
      <c r="M28" s="86">
        <f>SUM(E16+E17+E18+E19+E20+E21+E22+E23+E24+E25+E27+E26+E28+M27+M26+M25+M24+M23+M22+M21+M20+M19+M18+M17+M16)</f>
        <v>50</v>
      </c>
      <c r="N28" s="87"/>
      <c r="O28" s="87"/>
      <c r="P28" s="88"/>
    </row>
    <row r="29" spans="1:16">
      <c r="A29" s="2"/>
      <c r="B29" s="2"/>
      <c r="C29" s="2"/>
      <c r="D29" s="2"/>
      <c r="I29" s="2"/>
      <c r="J29" s="2"/>
      <c r="K29" s="2"/>
      <c r="L29" s="2"/>
    </row>
    <row r="30" spans="1:16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thickBot="1">
      <c r="A31" s="63" t="s">
        <v>36</v>
      </c>
      <c r="B31" s="63"/>
      <c r="C31" s="63"/>
      <c r="D31" s="63"/>
      <c r="E31" s="63"/>
      <c r="F31" s="63"/>
      <c r="G31" s="63"/>
      <c r="H31" s="63"/>
      <c r="I31" s="64" t="s">
        <v>37</v>
      </c>
      <c r="J31" s="65"/>
      <c r="K31" s="65"/>
      <c r="L31" s="65"/>
      <c r="M31" s="65"/>
      <c r="N31" s="65"/>
      <c r="O31" s="65"/>
      <c r="P31" s="66"/>
    </row>
    <row r="32" spans="1:16" ht="15.75" thickBot="1">
      <c r="A32" s="67" t="s">
        <v>38</v>
      </c>
      <c r="B32" s="68"/>
      <c r="C32" s="68"/>
      <c r="D32" s="69"/>
      <c r="E32" s="70">
        <v>100</v>
      </c>
      <c r="F32" s="71"/>
      <c r="G32" s="71"/>
      <c r="H32" s="72"/>
      <c r="I32" s="73" t="s">
        <v>39</v>
      </c>
      <c r="J32" s="74"/>
      <c r="K32" s="74"/>
      <c r="L32" s="74"/>
      <c r="M32" s="75" t="s">
        <v>40</v>
      </c>
      <c r="N32" s="75"/>
      <c r="O32" s="76" t="s">
        <v>41</v>
      </c>
      <c r="P32" s="76"/>
    </row>
    <row r="33" spans="1:16">
      <c r="A33" s="89" t="s">
        <v>42</v>
      </c>
      <c r="B33" s="90"/>
      <c r="C33" s="90"/>
      <c r="D33" s="91"/>
      <c r="E33" s="92">
        <v>26</v>
      </c>
      <c r="F33" s="93"/>
      <c r="G33" s="93"/>
      <c r="H33" s="94"/>
      <c r="I33" s="95" t="s">
        <v>43</v>
      </c>
      <c r="J33" s="96"/>
      <c r="K33" s="96"/>
      <c r="L33" s="97"/>
      <c r="M33" s="98">
        <v>0</v>
      </c>
      <c r="N33" s="99"/>
      <c r="O33" s="99">
        <v>2</v>
      </c>
      <c r="P33" s="100"/>
    </row>
    <row r="34" spans="1:16">
      <c r="A34" s="101" t="s">
        <v>44</v>
      </c>
      <c r="B34" s="102"/>
      <c r="C34" s="102"/>
      <c r="D34" s="103"/>
      <c r="E34" s="104">
        <v>4029</v>
      </c>
      <c r="F34" s="105"/>
      <c r="G34" s="105"/>
      <c r="H34" s="106"/>
      <c r="I34" s="107" t="s">
        <v>45</v>
      </c>
      <c r="J34" s="108"/>
      <c r="K34" s="108"/>
      <c r="L34" s="109"/>
      <c r="M34" s="110">
        <v>0</v>
      </c>
      <c r="N34" s="111"/>
      <c r="O34" s="111">
        <v>1</v>
      </c>
      <c r="P34" s="112"/>
    </row>
    <row r="35" spans="1:16">
      <c r="A35" s="101" t="s">
        <v>46</v>
      </c>
      <c r="B35" s="102"/>
      <c r="C35" s="102"/>
      <c r="D35" s="103"/>
      <c r="E35" s="104">
        <v>2035</v>
      </c>
      <c r="F35" s="105"/>
      <c r="G35" s="105"/>
      <c r="H35" s="106"/>
      <c r="I35" s="107" t="s">
        <v>47</v>
      </c>
      <c r="J35" s="108"/>
      <c r="K35" s="108"/>
      <c r="L35" s="109"/>
      <c r="M35" s="110">
        <v>0</v>
      </c>
      <c r="N35" s="111"/>
      <c r="O35" s="111">
        <v>0</v>
      </c>
      <c r="P35" s="112"/>
    </row>
    <row r="36" spans="1:16">
      <c r="A36" s="113" t="s">
        <v>48</v>
      </c>
      <c r="B36" s="114"/>
      <c r="C36" s="114"/>
      <c r="D36" s="115"/>
      <c r="E36" s="116">
        <v>0</v>
      </c>
      <c r="F36" s="117"/>
      <c r="G36" s="117"/>
      <c r="H36" s="118"/>
      <c r="I36" s="107" t="s">
        <v>49</v>
      </c>
      <c r="J36" s="108"/>
      <c r="K36" s="108"/>
      <c r="L36" s="109"/>
      <c r="M36" s="110">
        <v>0</v>
      </c>
      <c r="N36" s="111"/>
      <c r="O36" s="111">
        <v>0</v>
      </c>
      <c r="P36" s="112"/>
    </row>
    <row r="37" spans="1:16">
      <c r="A37" s="113" t="s">
        <v>50</v>
      </c>
      <c r="B37" s="114"/>
      <c r="C37" s="114"/>
      <c r="D37" s="115"/>
      <c r="E37" s="116">
        <v>0</v>
      </c>
      <c r="F37" s="117"/>
      <c r="G37" s="117"/>
      <c r="H37" s="118"/>
      <c r="I37" s="119" t="s">
        <v>51</v>
      </c>
      <c r="J37" s="120"/>
      <c r="K37" s="120"/>
      <c r="L37" s="121"/>
      <c r="M37" s="122">
        <v>0</v>
      </c>
      <c r="N37" s="123"/>
      <c r="O37" s="123">
        <v>0</v>
      </c>
      <c r="P37" s="124"/>
    </row>
    <row r="38" spans="1:16">
      <c r="A38" s="113" t="s">
        <v>52</v>
      </c>
      <c r="B38" s="114"/>
      <c r="C38" s="114"/>
      <c r="D38" s="115"/>
      <c r="E38" s="116">
        <v>23</v>
      </c>
      <c r="F38" s="117"/>
      <c r="G38" s="117"/>
      <c r="H38" s="118"/>
      <c r="I38" s="119" t="s">
        <v>53</v>
      </c>
      <c r="J38" s="120"/>
      <c r="K38" s="120"/>
      <c r="L38" s="121"/>
      <c r="M38" s="122">
        <v>0</v>
      </c>
      <c r="N38" s="123"/>
      <c r="O38" s="123">
        <v>0</v>
      </c>
      <c r="P38" s="124"/>
    </row>
    <row r="39" spans="1:16">
      <c r="A39" s="125" t="s">
        <v>54</v>
      </c>
      <c r="B39" s="126"/>
      <c r="C39" s="126"/>
      <c r="D39" s="127"/>
      <c r="E39" s="128">
        <f>M33+O33</f>
        <v>2</v>
      </c>
      <c r="F39" s="129"/>
      <c r="G39" s="129"/>
      <c r="H39" s="130"/>
      <c r="I39" s="119" t="s">
        <v>46</v>
      </c>
      <c r="J39" s="120"/>
      <c r="K39" s="120"/>
      <c r="L39" s="121"/>
      <c r="M39" s="122">
        <v>0</v>
      </c>
      <c r="N39" s="123"/>
      <c r="O39" s="123">
        <v>1</v>
      </c>
      <c r="P39" s="124"/>
    </row>
    <row r="40" spans="1:16" ht="15.75" thickBot="1">
      <c r="A40" s="131" t="s">
        <v>55</v>
      </c>
      <c r="B40" s="132"/>
      <c r="C40" s="132"/>
      <c r="D40" s="133"/>
      <c r="E40" s="134">
        <v>0</v>
      </c>
      <c r="F40" s="135"/>
      <c r="G40" s="135"/>
      <c r="H40" s="136"/>
      <c r="I40" s="137" t="s">
        <v>56</v>
      </c>
      <c r="J40" s="138"/>
      <c r="K40" s="138"/>
      <c r="L40" s="139"/>
      <c r="M40" s="140">
        <v>0</v>
      </c>
      <c r="N40" s="141"/>
      <c r="O40" s="141">
        <v>5</v>
      </c>
      <c r="P40" s="142"/>
    </row>
    <row r="41" spans="1:16">
      <c r="A41" s="2"/>
      <c r="B41" s="2"/>
      <c r="C41" s="2"/>
      <c r="D41" s="2"/>
      <c r="I41" s="138" t="s">
        <v>57</v>
      </c>
      <c r="J41" s="138"/>
      <c r="K41" s="138"/>
      <c r="L41" s="139"/>
      <c r="M41" s="140">
        <v>0</v>
      </c>
      <c r="N41" s="141"/>
      <c r="O41" s="141">
        <v>0</v>
      </c>
      <c r="P41" s="142"/>
    </row>
    <row r="42" spans="1:16" ht="15.75" thickBot="1">
      <c r="A42" s="2"/>
      <c r="B42" s="2"/>
      <c r="C42" s="2"/>
      <c r="D42" s="2"/>
      <c r="E42" s="2"/>
      <c r="F42" s="2"/>
      <c r="G42" s="2"/>
      <c r="H42" s="2"/>
      <c r="I42" s="151" t="s">
        <v>58</v>
      </c>
      <c r="J42" s="151"/>
      <c r="K42" s="151"/>
      <c r="L42" s="152"/>
      <c r="M42" s="153">
        <v>0</v>
      </c>
      <c r="N42" s="154"/>
      <c r="O42" s="154">
        <v>0</v>
      </c>
      <c r="P42" s="155"/>
    </row>
    <row r="43" spans="1:16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143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15.75" thickBot="1">
      <c r="A45" s="146" t="s">
        <v>60</v>
      </c>
      <c r="B45" s="147"/>
      <c r="C45" s="147"/>
      <c r="D45" s="147"/>
      <c r="E45" s="148">
        <v>0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</sheetData>
  <mergeCells count="122">
    <mergeCell ref="A1:P4"/>
    <mergeCell ref="E5:L6"/>
    <mergeCell ref="A8:K8"/>
    <mergeCell ref="L8:P8"/>
    <mergeCell ref="A9:C9"/>
    <mergeCell ref="D9:K9"/>
    <mergeCell ref="L9:P12"/>
    <mergeCell ref="A10:C10"/>
    <mergeCell ref="D10:K10"/>
    <mergeCell ref="A11:C11"/>
    <mergeCell ref="A17:D17"/>
    <mergeCell ref="E17:H17"/>
    <mergeCell ref="I17:L17"/>
    <mergeCell ref="M17:P17"/>
    <mergeCell ref="A18:D18"/>
    <mergeCell ref="E18:H18"/>
    <mergeCell ref="I18:L18"/>
    <mergeCell ref="M18:P18"/>
    <mergeCell ref="D11:K11"/>
    <mergeCell ref="A12:C12"/>
    <mergeCell ref="D12:K12"/>
    <mergeCell ref="A15:P15"/>
    <mergeCell ref="A16:D16"/>
    <mergeCell ref="E16:H16"/>
    <mergeCell ref="I16:L16"/>
    <mergeCell ref="M16:P16"/>
    <mergeCell ref="A21:D21"/>
    <mergeCell ref="E21:H21"/>
    <mergeCell ref="I21:L21"/>
    <mergeCell ref="M21:P21"/>
    <mergeCell ref="A22:D22"/>
    <mergeCell ref="E22:H22"/>
    <mergeCell ref="I22:L22"/>
    <mergeCell ref="M22:P22"/>
    <mergeCell ref="A19:D19"/>
    <mergeCell ref="E19:H19"/>
    <mergeCell ref="I19:L19"/>
    <mergeCell ref="M19:P19"/>
    <mergeCell ref="A20:D20"/>
    <mergeCell ref="E20:H20"/>
    <mergeCell ref="I20:L20"/>
    <mergeCell ref="M20:P20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31:H31"/>
    <mergeCell ref="I31:P31"/>
    <mergeCell ref="A32:D32"/>
    <mergeCell ref="E32:H32"/>
    <mergeCell ref="I32:L32"/>
    <mergeCell ref="M32:N32"/>
    <mergeCell ref="O32:P32"/>
    <mergeCell ref="A27:D27"/>
    <mergeCell ref="E27:H27"/>
    <mergeCell ref="I27:L27"/>
    <mergeCell ref="M27:P27"/>
    <mergeCell ref="A28:D28"/>
    <mergeCell ref="E28:H28"/>
    <mergeCell ref="I28:L28"/>
    <mergeCell ref="M28:P28"/>
    <mergeCell ref="A33:D33"/>
    <mergeCell ref="E33:H33"/>
    <mergeCell ref="I33:L33"/>
    <mergeCell ref="M33:N33"/>
    <mergeCell ref="O33:P33"/>
    <mergeCell ref="A34:D34"/>
    <mergeCell ref="E34:H34"/>
    <mergeCell ref="I34:L34"/>
    <mergeCell ref="M34:N34"/>
    <mergeCell ref="O34:P34"/>
    <mergeCell ref="A35:D35"/>
    <mergeCell ref="E35:H35"/>
    <mergeCell ref="I35:L35"/>
    <mergeCell ref="M35:N35"/>
    <mergeCell ref="O35:P35"/>
    <mergeCell ref="A36:D36"/>
    <mergeCell ref="E36:H36"/>
    <mergeCell ref="I36:L36"/>
    <mergeCell ref="M36:N36"/>
    <mergeCell ref="O36:P36"/>
    <mergeCell ref="A37:D37"/>
    <mergeCell ref="E37:H37"/>
    <mergeCell ref="I37:L37"/>
    <mergeCell ref="M37:N37"/>
    <mergeCell ref="O37:P37"/>
    <mergeCell ref="A38:D38"/>
    <mergeCell ref="E38:H38"/>
    <mergeCell ref="I38:L38"/>
    <mergeCell ref="M38:N38"/>
    <mergeCell ref="O38:P38"/>
    <mergeCell ref="A39:D39"/>
    <mergeCell ref="E39:H39"/>
    <mergeCell ref="I39:L39"/>
    <mergeCell ref="M39:N39"/>
    <mergeCell ref="O39:P39"/>
    <mergeCell ref="A40:D40"/>
    <mergeCell ref="E40:H40"/>
    <mergeCell ref="I40:L40"/>
    <mergeCell ref="M40:N40"/>
    <mergeCell ref="O40:P40"/>
    <mergeCell ref="A44:P44"/>
    <mergeCell ref="A45:D45"/>
    <mergeCell ref="E45:P45"/>
    <mergeCell ref="I41:L41"/>
    <mergeCell ref="M41:N41"/>
    <mergeCell ref="O41:P41"/>
    <mergeCell ref="I42:L42"/>
    <mergeCell ref="M42:N42"/>
    <mergeCell ref="O42:P4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Jesús Vélez Nolasco</dc:creator>
  <cp:keywords/>
  <dc:description/>
  <cp:lastModifiedBy>35000-SS Enrique Vélez Nolasco</cp:lastModifiedBy>
  <cp:revision/>
  <dcterms:created xsi:type="dcterms:W3CDTF">2025-04-20T17:36:16Z</dcterms:created>
  <dcterms:modified xsi:type="dcterms:W3CDTF">2025-04-23T20:42:14Z</dcterms:modified>
  <cp:category/>
  <cp:contentStatus/>
</cp:coreProperties>
</file>